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40" windowHeight="8640" activeTab="1"/>
  </bookViews>
  <sheets>
    <sheet name="III kwartał dochody_wydatki " sheetId="1" r:id="rId1"/>
    <sheet name="nadwyżka_deficyt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6" i="1"/>
  <c r="G5" s="1"/>
  <c r="F6"/>
  <c r="F5" s="1"/>
  <c r="D6"/>
  <c r="D5" s="1"/>
  <c r="C6"/>
  <c r="C5" s="1"/>
  <c r="G12"/>
  <c r="F12"/>
  <c r="D12"/>
  <c r="C12"/>
  <c r="G40"/>
  <c r="F40"/>
  <c r="D40"/>
  <c r="C40"/>
  <c r="G68"/>
  <c r="F68"/>
  <c r="D68"/>
  <c r="C68"/>
  <c r="G70"/>
  <c r="F70"/>
  <c r="D70"/>
  <c r="C70"/>
  <c r="G73"/>
  <c r="F73"/>
  <c r="D73"/>
  <c r="C73"/>
  <c r="G84"/>
  <c r="F84"/>
  <c r="D84"/>
  <c r="C84"/>
  <c r="G91"/>
  <c r="G90" s="1"/>
  <c r="F91"/>
  <c r="F90" s="1"/>
  <c r="D91"/>
  <c r="D90" s="1"/>
  <c r="C91"/>
  <c r="C90" s="1"/>
  <c r="G94"/>
  <c r="F94"/>
  <c r="D94"/>
  <c r="C94"/>
  <c r="G122"/>
  <c r="F122"/>
  <c r="D122"/>
  <c r="C122"/>
  <c r="G128"/>
  <c r="G127" s="1"/>
  <c r="F128"/>
  <c r="F127" s="1"/>
  <c r="D128"/>
  <c r="D127" s="1"/>
  <c r="C128"/>
  <c r="C127" s="1"/>
  <c r="G134"/>
  <c r="F134"/>
  <c r="D134"/>
  <c r="C134"/>
  <c r="G143"/>
  <c r="F143"/>
  <c r="D143"/>
  <c r="C143"/>
  <c r="G151"/>
  <c r="F151"/>
  <c r="D151"/>
  <c r="C151"/>
  <c r="G181"/>
  <c r="F181"/>
  <c r="D181"/>
  <c r="C181"/>
  <c r="G189"/>
  <c r="F189"/>
  <c r="D189"/>
  <c r="C189"/>
  <c r="G198"/>
  <c r="F198"/>
  <c r="D198"/>
  <c r="C198"/>
  <c r="G208"/>
  <c r="F208"/>
  <c r="D208"/>
  <c r="C208"/>
  <c r="G214"/>
  <c r="F214"/>
  <c r="D214"/>
  <c r="C214"/>
  <c r="G223"/>
  <c r="G222" s="1"/>
  <c r="F223"/>
  <c r="F222" s="1"/>
  <c r="D223"/>
  <c r="D222" s="1"/>
  <c r="C223"/>
  <c r="C222" s="1"/>
  <c r="G228"/>
  <c r="F228"/>
  <c r="D228"/>
  <c r="C228"/>
  <c r="G230"/>
  <c r="F230"/>
  <c r="D230"/>
  <c r="C230"/>
  <c r="G249"/>
  <c r="F249"/>
  <c r="D249"/>
  <c r="C249"/>
  <c r="G254"/>
  <c r="F254"/>
  <c r="D254"/>
  <c r="C254"/>
  <c r="G272"/>
  <c r="F272"/>
  <c r="D272"/>
  <c r="C272"/>
  <c r="G275"/>
  <c r="F275"/>
  <c r="D275"/>
  <c r="C275"/>
  <c r="G284"/>
  <c r="F284"/>
  <c r="D284"/>
  <c r="C284"/>
  <c r="G294"/>
  <c r="F294"/>
  <c r="D294"/>
  <c r="C294"/>
  <c r="G299"/>
  <c r="F299"/>
  <c r="D299"/>
  <c r="C299"/>
  <c r="G302"/>
  <c r="F302"/>
  <c r="D302"/>
  <c r="C302"/>
  <c r="G309"/>
  <c r="G308" s="1"/>
  <c r="F309"/>
  <c r="F308" s="1"/>
  <c r="D309"/>
  <c r="D308" s="1"/>
  <c r="C309"/>
  <c r="C308" s="1"/>
  <c r="G314"/>
  <c r="F314"/>
  <c r="D314"/>
  <c r="C314"/>
  <c r="G316"/>
  <c r="F316"/>
  <c r="D316"/>
  <c r="C316"/>
  <c r="G318"/>
  <c r="F318"/>
  <c r="D318"/>
  <c r="C318"/>
  <c r="G320"/>
  <c r="F320"/>
  <c r="D320"/>
  <c r="C320"/>
  <c r="E33" i="2"/>
  <c r="E32"/>
  <c r="E31"/>
  <c r="E30"/>
  <c r="E29"/>
  <c r="E28"/>
  <c r="E27"/>
  <c r="E26"/>
  <c r="D25"/>
  <c r="C25"/>
  <c r="E24"/>
  <c r="E23"/>
  <c r="E22"/>
  <c r="E21"/>
  <c r="E20"/>
  <c r="E19"/>
  <c r="E18"/>
  <c r="E17"/>
  <c r="E16"/>
  <c r="E15"/>
  <c r="E14"/>
  <c r="E13"/>
  <c r="D12"/>
  <c r="C12"/>
  <c r="D11"/>
  <c r="E9"/>
  <c r="E8"/>
  <c r="D7"/>
  <c r="E7" s="1"/>
  <c r="C7"/>
  <c r="E6"/>
  <c r="E5"/>
  <c r="D4"/>
  <c r="C4"/>
  <c r="C10" s="1"/>
  <c r="D11" i="1" l="1"/>
  <c r="G11"/>
  <c r="C11"/>
  <c r="F11"/>
  <c r="D67"/>
  <c r="G67"/>
  <c r="C67"/>
  <c r="F67"/>
  <c r="D93"/>
  <c r="G93"/>
  <c r="C93"/>
  <c r="F93"/>
  <c r="D133"/>
  <c r="G133"/>
  <c r="C133"/>
  <c r="F133"/>
  <c r="D207"/>
  <c r="G207"/>
  <c r="C207"/>
  <c r="F207"/>
  <c r="D227"/>
  <c r="G227"/>
  <c r="C227"/>
  <c r="F227"/>
  <c r="D271"/>
  <c r="G271"/>
  <c r="C271"/>
  <c r="F271"/>
  <c r="G313"/>
  <c r="D313"/>
  <c r="C313"/>
  <c r="F313"/>
  <c r="D10" i="2"/>
  <c r="E25"/>
  <c r="C11"/>
  <c r="E11" s="1"/>
  <c r="E12"/>
  <c r="E10"/>
  <c r="E4"/>
  <c r="C323" i="1" l="1"/>
  <c r="C348"/>
  <c r="C359"/>
  <c r="C382"/>
  <c r="C407"/>
  <c r="C427"/>
  <c r="C437"/>
  <c r="C456"/>
  <c r="C459"/>
  <c r="C465"/>
  <c r="C475"/>
  <c r="C478"/>
  <c r="C501"/>
  <c r="C523"/>
  <c r="C527"/>
  <c r="C534"/>
  <c r="C536"/>
  <c r="C539"/>
  <c r="C562"/>
  <c r="C577"/>
  <c r="C591"/>
  <c r="C590" s="1"/>
  <c r="C632"/>
  <c r="C642"/>
  <c r="C654"/>
  <c r="C657"/>
  <c r="C660"/>
  <c r="C667"/>
  <c r="C669"/>
  <c r="C672"/>
  <c r="C677"/>
  <c r="C686"/>
  <c r="C699"/>
  <c r="C704"/>
  <c r="C707"/>
  <c r="C709"/>
  <c r="C715"/>
  <c r="C737"/>
  <c r="G323"/>
  <c r="F323"/>
  <c r="D323"/>
  <c r="G348"/>
  <c r="F348"/>
  <c r="D348"/>
  <c r="G359"/>
  <c r="F359"/>
  <c r="D359"/>
  <c r="G382"/>
  <c r="F382"/>
  <c r="D382"/>
  <c r="G407"/>
  <c r="F407"/>
  <c r="D407"/>
  <c r="G427"/>
  <c r="F427"/>
  <c r="D427"/>
  <c r="E427" s="1"/>
  <c r="G437"/>
  <c r="F437"/>
  <c r="D437"/>
  <c r="G456"/>
  <c r="H456" s="1"/>
  <c r="F456"/>
  <c r="D456"/>
  <c r="E456" s="1"/>
  <c r="G459"/>
  <c r="F459"/>
  <c r="D459"/>
  <c r="G465"/>
  <c r="F465"/>
  <c r="D465"/>
  <c r="G475"/>
  <c r="F475"/>
  <c r="D475"/>
  <c r="G478"/>
  <c r="F478"/>
  <c r="D478"/>
  <c r="G501"/>
  <c r="F501"/>
  <c r="D501"/>
  <c r="G523"/>
  <c r="F523"/>
  <c r="D523"/>
  <c r="G527"/>
  <c r="F527"/>
  <c r="D527"/>
  <c r="G534"/>
  <c r="F534"/>
  <c r="D534"/>
  <c r="G536"/>
  <c r="F536"/>
  <c r="D536"/>
  <c r="G539"/>
  <c r="F539"/>
  <c r="D539"/>
  <c r="G562"/>
  <c r="F562"/>
  <c r="D562"/>
  <c r="G577"/>
  <c r="F577"/>
  <c r="D577"/>
  <c r="G591"/>
  <c r="G590" s="1"/>
  <c r="F591"/>
  <c r="F590" s="1"/>
  <c r="D591"/>
  <c r="D590" s="1"/>
  <c r="G632"/>
  <c r="F632"/>
  <c r="D632"/>
  <c r="E632" s="1"/>
  <c r="G642"/>
  <c r="F642"/>
  <c r="D642"/>
  <c r="G654"/>
  <c r="F654"/>
  <c r="D654"/>
  <c r="E654" s="1"/>
  <c r="G657"/>
  <c r="F657"/>
  <c r="D657"/>
  <c r="E657" s="1"/>
  <c r="G660"/>
  <c r="F660"/>
  <c r="D660"/>
  <c r="E660" s="1"/>
  <c r="G667"/>
  <c r="F667"/>
  <c r="D667"/>
  <c r="E667" s="1"/>
  <c r="G669"/>
  <c r="F669"/>
  <c r="D669"/>
  <c r="E669" s="1"/>
  <c r="G672"/>
  <c r="F672"/>
  <c r="D672"/>
  <c r="E672" s="1"/>
  <c r="G677"/>
  <c r="F677"/>
  <c r="D677"/>
  <c r="G686"/>
  <c r="F686"/>
  <c r="D686"/>
  <c r="G699"/>
  <c r="F699"/>
  <c r="D699"/>
  <c r="G704"/>
  <c r="F704"/>
  <c r="D704"/>
  <c r="E704" s="1"/>
  <c r="G707"/>
  <c r="F707"/>
  <c r="D707"/>
  <c r="E707" s="1"/>
  <c r="G709"/>
  <c r="F709"/>
  <c r="D709"/>
  <c r="G715"/>
  <c r="F715"/>
  <c r="D715"/>
  <c r="G737"/>
  <c r="F737"/>
  <c r="D737"/>
  <c r="E737" s="1"/>
  <c r="E730"/>
  <c r="E731"/>
  <c r="E732"/>
  <c r="E733"/>
  <c r="E734"/>
  <c r="E735"/>
  <c r="E736"/>
  <c r="E738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3"/>
  <c r="E634"/>
  <c r="E635"/>
  <c r="E636"/>
  <c r="E637"/>
  <c r="E638"/>
  <c r="E639"/>
  <c r="E640"/>
  <c r="E641"/>
  <c r="E643"/>
  <c r="E644"/>
  <c r="E646"/>
  <c r="E647"/>
  <c r="E648"/>
  <c r="E649"/>
  <c r="E650"/>
  <c r="E651"/>
  <c r="E652"/>
  <c r="E653"/>
  <c r="E655"/>
  <c r="E658"/>
  <c r="E659"/>
  <c r="E661"/>
  <c r="E662"/>
  <c r="E663"/>
  <c r="E664"/>
  <c r="E665"/>
  <c r="E666"/>
  <c r="E668"/>
  <c r="E670"/>
  <c r="E671"/>
  <c r="E673"/>
  <c r="E674"/>
  <c r="E675"/>
  <c r="E676"/>
  <c r="E679"/>
  <c r="E680"/>
  <c r="E681"/>
  <c r="E682"/>
  <c r="E683"/>
  <c r="E684"/>
  <c r="E685"/>
  <c r="E691"/>
  <c r="E692"/>
  <c r="E693"/>
  <c r="E694"/>
  <c r="E695"/>
  <c r="E696"/>
  <c r="E697"/>
  <c r="E701"/>
  <c r="E702"/>
  <c r="E703"/>
  <c r="E705"/>
  <c r="E706"/>
  <c r="E708"/>
  <c r="E710"/>
  <c r="E711"/>
  <c r="E712"/>
  <c r="E717"/>
  <c r="E718"/>
  <c r="E719"/>
  <c r="E720"/>
  <c r="E721"/>
  <c r="E722"/>
  <c r="E723"/>
  <c r="E724"/>
  <c r="E725"/>
  <c r="E726"/>
  <c r="E727"/>
  <c r="E728"/>
  <c r="E729"/>
  <c r="E375"/>
  <c r="E376"/>
  <c r="E377"/>
  <c r="E378"/>
  <c r="E379"/>
  <c r="E380"/>
  <c r="E381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8"/>
  <c r="E429"/>
  <c r="E430"/>
  <c r="E431"/>
  <c r="E432"/>
  <c r="E433"/>
  <c r="E434"/>
  <c r="E435"/>
  <c r="E436"/>
  <c r="E439"/>
  <c r="E440"/>
  <c r="E441"/>
  <c r="E442"/>
  <c r="E443"/>
  <c r="E444"/>
  <c r="E445"/>
  <c r="E446"/>
  <c r="E447"/>
  <c r="E448"/>
  <c r="E449"/>
  <c r="E450"/>
  <c r="E451"/>
  <c r="E452"/>
  <c r="E453"/>
  <c r="E454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6"/>
  <c r="E530"/>
  <c r="E531"/>
  <c r="E532"/>
  <c r="E533"/>
  <c r="E534"/>
  <c r="E535"/>
  <c r="E538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5"/>
  <c r="E566"/>
  <c r="E567"/>
  <c r="E568"/>
  <c r="E569"/>
  <c r="E570"/>
  <c r="E571"/>
  <c r="E572"/>
  <c r="E573"/>
  <c r="E574"/>
  <c r="E575"/>
  <c r="E576"/>
  <c r="E581"/>
  <c r="E582"/>
  <c r="E583"/>
  <c r="E584"/>
  <c r="E585"/>
  <c r="E586"/>
  <c r="E587"/>
  <c r="E588"/>
  <c r="E589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50"/>
  <c r="E351"/>
  <c r="E352"/>
  <c r="E353"/>
  <c r="E354"/>
  <c r="E355"/>
  <c r="E356"/>
  <c r="E357"/>
  <c r="E358"/>
  <c r="E361"/>
  <c r="E362"/>
  <c r="E363"/>
  <c r="E364"/>
  <c r="E365"/>
  <c r="E366"/>
  <c r="E367"/>
  <c r="E368"/>
  <c r="E369"/>
  <c r="E370"/>
  <c r="E371"/>
  <c r="E372"/>
  <c r="E373"/>
  <c r="E374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14"/>
  <c r="E15"/>
  <c r="E16"/>
  <c r="E17"/>
  <c r="E18"/>
  <c r="E19"/>
  <c r="E20"/>
  <c r="E21"/>
  <c r="E22"/>
  <c r="E23"/>
  <c r="E24"/>
  <c r="E25"/>
  <c r="E5"/>
  <c r="E6"/>
  <c r="E7"/>
  <c r="E8"/>
  <c r="E9"/>
  <c r="E10"/>
  <c r="E11"/>
  <c r="E12"/>
  <c r="E13"/>
  <c r="H738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3"/>
  <c r="H634"/>
  <c r="H635"/>
  <c r="H636"/>
  <c r="H637"/>
  <c r="H638"/>
  <c r="H639"/>
  <c r="H640"/>
  <c r="H641"/>
  <c r="H643"/>
  <c r="H644"/>
  <c r="H645"/>
  <c r="H646"/>
  <c r="H647"/>
  <c r="H648"/>
  <c r="H649"/>
  <c r="H650"/>
  <c r="H651"/>
  <c r="H652"/>
  <c r="H653"/>
  <c r="H655"/>
  <c r="H658"/>
  <c r="H659"/>
  <c r="H661"/>
  <c r="H662"/>
  <c r="H663"/>
  <c r="H664"/>
  <c r="H665"/>
  <c r="H666"/>
  <c r="H668"/>
  <c r="H670"/>
  <c r="H671"/>
  <c r="H673"/>
  <c r="H674"/>
  <c r="H675"/>
  <c r="H676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9"/>
  <c r="H700"/>
  <c r="H701"/>
  <c r="H702"/>
  <c r="H703"/>
  <c r="H705"/>
  <c r="H706"/>
  <c r="H708"/>
  <c r="H710"/>
  <c r="H711"/>
  <c r="H712"/>
  <c r="H713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5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3"/>
  <c r="H564"/>
  <c r="H565"/>
  <c r="H566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8"/>
  <c r="H429"/>
  <c r="H430"/>
  <c r="H431"/>
  <c r="H432"/>
  <c r="H433"/>
  <c r="H434"/>
  <c r="H435"/>
  <c r="H436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8"/>
  <c r="H479"/>
  <c r="H308"/>
  <c r="H309"/>
  <c r="H310"/>
  <c r="H311"/>
  <c r="H312"/>
  <c r="H313"/>
  <c r="H314"/>
  <c r="H315"/>
  <c r="H316"/>
  <c r="H317"/>
  <c r="H318"/>
  <c r="H319"/>
  <c r="H320"/>
  <c r="H321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3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709" l="1"/>
  <c r="H707"/>
  <c r="H672"/>
  <c r="H657"/>
  <c r="H654"/>
  <c r="H642"/>
  <c r="H632"/>
  <c r="H562"/>
  <c r="H536"/>
  <c r="H534"/>
  <c r="H437"/>
  <c r="H427"/>
  <c r="H407"/>
  <c r="H382"/>
  <c r="H348"/>
  <c r="H591"/>
  <c r="H737"/>
  <c r="H715"/>
  <c r="H704"/>
  <c r="H677"/>
  <c r="H669"/>
  <c r="H667"/>
  <c r="F322"/>
  <c r="C714"/>
  <c r="D322"/>
  <c r="G322"/>
  <c r="C698"/>
  <c r="C631"/>
  <c r="C477"/>
  <c r="C656"/>
  <c r="C455"/>
  <c r="E716"/>
  <c r="E715"/>
  <c r="D455"/>
  <c r="E455" s="1"/>
  <c r="G455"/>
  <c r="F455"/>
  <c r="D477"/>
  <c r="G477"/>
  <c r="F477"/>
  <c r="H590"/>
  <c r="D631"/>
  <c r="G631"/>
  <c r="F631"/>
  <c r="H660"/>
  <c r="D656"/>
  <c r="G656"/>
  <c r="F656"/>
  <c r="D698"/>
  <c r="G698"/>
  <c r="F698"/>
  <c r="D714"/>
  <c r="G714"/>
  <c r="F714"/>
  <c r="D740" l="1"/>
  <c r="F740"/>
  <c r="G740"/>
  <c r="H322"/>
  <c r="H455"/>
  <c r="H631"/>
  <c r="E713"/>
  <c r="H477"/>
  <c r="H656"/>
  <c r="E714"/>
  <c r="H698"/>
  <c r="H714"/>
  <c r="H740" l="1"/>
  <c r="E709"/>
  <c r="E700" l="1"/>
  <c r="E699" l="1"/>
  <c r="E698" l="1"/>
  <c r="E690" l="1"/>
  <c r="E689" l="1"/>
  <c r="E688" l="1"/>
  <c r="E687" l="1"/>
  <c r="E686" l="1"/>
  <c r="E678" l="1"/>
  <c r="E677" l="1"/>
  <c r="E656" l="1"/>
  <c r="E645" l="1"/>
  <c r="E642" l="1"/>
  <c r="E631" l="1"/>
  <c r="E593" l="1"/>
  <c r="E592" l="1"/>
  <c r="E591" l="1"/>
  <c r="E590" l="1"/>
  <c r="E580" l="1"/>
  <c r="E579" l="1"/>
  <c r="E578" l="1"/>
  <c r="E577" l="1"/>
  <c r="E564" l="1"/>
  <c r="E563" l="1"/>
  <c r="E562" l="1"/>
  <c r="E541" l="1"/>
  <c r="E540" l="1"/>
  <c r="E539" l="1"/>
  <c r="E537" l="1"/>
  <c r="E536" l="1"/>
  <c r="E529" l="1"/>
  <c r="E528" l="1"/>
  <c r="E527" l="1"/>
  <c r="E525" l="1"/>
  <c r="E524" l="1"/>
  <c r="E523" l="1"/>
  <c r="E505" l="1"/>
  <c r="E504" l="1"/>
  <c r="E503" l="1"/>
  <c r="E502" l="1"/>
  <c r="E501" l="1"/>
  <c r="E480" l="1"/>
  <c r="E478" l="1"/>
  <c r="E477" l="1"/>
  <c r="E383" l="1"/>
  <c r="E382" l="1"/>
  <c r="E360" l="1"/>
  <c r="E359" l="1"/>
  <c r="E347" l="1"/>
  <c r="E325" l="1"/>
  <c r="E324" l="1"/>
  <c r="C322" l="1"/>
  <c r="E323"/>
  <c r="E322" l="1"/>
  <c r="C740"/>
  <c r="E740" l="1"/>
</calcChain>
</file>

<file path=xl/sharedStrings.xml><?xml version="1.0" encoding="utf-8"?>
<sst xmlns="http://schemas.openxmlformats.org/spreadsheetml/2006/main" count="880" uniqueCount="293">
  <si>
    <t>Wydatki inwestycyjne jednostek budżetowych</t>
  </si>
  <si>
    <t>Pozostała działalność</t>
  </si>
  <si>
    <t>Zakup materiałów i wyposażenia</t>
  </si>
  <si>
    <t>Zakup energii</t>
  </si>
  <si>
    <t>Różne opłaty i składki</t>
  </si>
  <si>
    <t>Leśnictwo</t>
  </si>
  <si>
    <t>Gospodarka leśna</t>
  </si>
  <si>
    <t>Wpływy ze sprzedaży składników majątkowych</t>
  </si>
  <si>
    <t>Zakup usług pozostałych</t>
  </si>
  <si>
    <t>Podatek od towarów i usług VAT</t>
  </si>
  <si>
    <t xml:space="preserve">Wytwarzanie i zaopatrywanie w energie elektryczną </t>
  </si>
  <si>
    <t>Dostarczanie ciep│a</t>
  </si>
  <si>
    <t>Wpływy z usług</t>
  </si>
  <si>
    <t>Pozostałe odsetki</t>
  </si>
  <si>
    <t>Wydatki osobowe nie zaliczone do wynagrodzenia</t>
  </si>
  <si>
    <t>Wynagrodzenia osobowe pracowników</t>
  </si>
  <si>
    <t>Dodatkowe wynagrodzenie roczne</t>
  </si>
  <si>
    <t>Składki na ubezpieczenia spoleczne</t>
  </si>
  <si>
    <t>Skadki na Fundusz Pracy</t>
  </si>
  <si>
    <t>Wpłaty na PFRON</t>
  </si>
  <si>
    <t>Wynagrodzenia bezosobowe</t>
  </si>
  <si>
    <t>Zakup usług remontowych</t>
  </si>
  <si>
    <t>Zakup usług zdrowotnych</t>
  </si>
  <si>
    <t>Zakup usług dostępu do sieci Internet</t>
  </si>
  <si>
    <t>Opłata z tyt.zakupu usług telekom.telefonii komórk</t>
  </si>
  <si>
    <t>Opłata z tyt.zakupu usług telekom.telefonii stacjo</t>
  </si>
  <si>
    <t>Zakup usług obejmujących wykonanie ekspertyz,anali</t>
  </si>
  <si>
    <t>Podróże służbowe krajowe</t>
  </si>
  <si>
    <t>Odpisy na zakł.fundusz świadcz.socjalnych</t>
  </si>
  <si>
    <t>Podatek od nieruchomości</t>
  </si>
  <si>
    <t>Opłaty na rzecz budżetów jednostek samorządu teryt</t>
  </si>
  <si>
    <t>Szkolenia pracowników niebędących członkami korpus</t>
  </si>
  <si>
    <t>Wydatki inwestycyjne jednostek bużetowych</t>
  </si>
  <si>
    <t>Dotacje rozwojowe</t>
  </si>
  <si>
    <t>Dotacje celowe otrzymane z samorządu wojew.na inwe</t>
  </si>
  <si>
    <t>Dostarczanie wody</t>
  </si>
  <si>
    <t>Wpływy z różnych opłat</t>
  </si>
  <si>
    <t>Nagrody i wydatki osobowe niezaliczone do wynagrod</t>
  </si>
  <si>
    <t>Składki na ubezpieczenia społeczne</t>
  </si>
  <si>
    <t>Składki na Fundusz Pracy</t>
  </si>
  <si>
    <t>Transport i łączność</t>
  </si>
  <si>
    <t>Lokalny transport zbiorowy</t>
  </si>
  <si>
    <t>Wydatki na zakupy inwest.jedn.budzetowych</t>
  </si>
  <si>
    <t>Drogi publiczne powiatowe</t>
  </si>
  <si>
    <t>Dotacja celowa na pomoc finansową udzielaną między</t>
  </si>
  <si>
    <t>Drogi publiczne gminne</t>
  </si>
  <si>
    <t>Wpływy z różnych dochodów</t>
  </si>
  <si>
    <t>Wpływy z tyt.pomocy finans.udzielanej między jst n</t>
  </si>
  <si>
    <t>Dotacje celowe otrzym.z budżetu państwa na realiza</t>
  </si>
  <si>
    <t>Drogi wewnętrzne</t>
  </si>
  <si>
    <t>Turystyka</t>
  </si>
  <si>
    <t>Dotacja celowa z budżetu na finansowanie lub dofin</t>
  </si>
  <si>
    <t>Gospodarka mieszkaniowa</t>
  </si>
  <si>
    <t>Gospodarka gruntami i nieruchomościami</t>
  </si>
  <si>
    <t>Wpływy z opłat za zarząd,użytkowanie i.użytkowanie</t>
  </si>
  <si>
    <t xml:space="preserve">Wpływy z innych lokalnych opłat pobieranych przez </t>
  </si>
  <si>
    <t>Dochody z najmu i dzierżawy składników majątkowych</t>
  </si>
  <si>
    <t xml:space="preserve">Wpłaty z tytułu odpłatnego naycia prawa własności </t>
  </si>
  <si>
    <t>Zakup materialów i wyposażenia</t>
  </si>
  <si>
    <t>Odpis na zakładowy fundusz świadczeń socjalnych</t>
  </si>
  <si>
    <t>Pozostałe podatki na rzecz budżetów jednostek samo</t>
  </si>
  <si>
    <t>Kary i oszkodowania wypłacane na rzecz osób fizycz</t>
  </si>
  <si>
    <t>Kary i odszkodowania wypłacane na rzecz osób fizyc</t>
  </si>
  <si>
    <t>Koszty postępowania sądowego i prokuratorskiego</t>
  </si>
  <si>
    <t>Dotacje celowe w ramach programów finansow.z udzia</t>
  </si>
  <si>
    <t>Wynagrodzenie osobowe pracowników</t>
  </si>
  <si>
    <t>Działalność usługowa</t>
  </si>
  <si>
    <t>Plany zagospodarowania przestrzennego</t>
  </si>
  <si>
    <t>Administracja publiczna</t>
  </si>
  <si>
    <t>Urzędy wojewódzkie</t>
  </si>
  <si>
    <t>Dotacje celowe otrzymane z budżetu państwa na real</t>
  </si>
  <si>
    <t xml:space="preserve">Dochody jst związane z realizacja zadań z zakresu </t>
  </si>
  <si>
    <t>Składki na  Fundusz Pracy</t>
  </si>
  <si>
    <t>Odpisy na zakładowy fundusz świadczeń socjalnych</t>
  </si>
  <si>
    <t>Rady gmin</t>
  </si>
  <si>
    <t>Różne wydatki na rzecz osób fizycznych</t>
  </si>
  <si>
    <t>Urzędy gmin</t>
  </si>
  <si>
    <t>Grzywny, mandaty i inne kary pieniężne od osób fiz</t>
  </si>
  <si>
    <t>Woływy z różnych dochodów</t>
  </si>
  <si>
    <t>Spis powszechny i inne</t>
  </si>
  <si>
    <t>Wydatki osobowe niezaliczane do wynagrodzeń</t>
  </si>
  <si>
    <t xml:space="preserve">Nagrody o charakterze szczególnym niezaliczone do </t>
  </si>
  <si>
    <t>Składki na ubezpieczenie społeczne</t>
  </si>
  <si>
    <t>Promocja jednostek samorzadu terytorialnego</t>
  </si>
  <si>
    <t>Odpisy na zakł.fundusz świadczeń socjalnych</t>
  </si>
  <si>
    <t>Urzędy naczel.org. władzy państ.kontr.ochrony praw</t>
  </si>
  <si>
    <t>Urzędy naczeln.organ.władzy pań.kontr.i ochr.prawa</t>
  </si>
  <si>
    <t>Wybory do Sejmu i Senatu</t>
  </si>
  <si>
    <t>Obrona narodowa</t>
  </si>
  <si>
    <t>Pozostałe wydatki obronne</t>
  </si>
  <si>
    <t>Bezpieczeństwo publiczne i ochrona przeciwpożarowa</t>
  </si>
  <si>
    <t>Komendy wojewódzkie policji</t>
  </si>
  <si>
    <t>Wpłaty jednostek na fun.celowy na fin.i dofin.zada</t>
  </si>
  <si>
    <t>Ochotnicze straże pożarne</t>
  </si>
  <si>
    <t>Obrona cywilna</t>
  </si>
  <si>
    <t>Straż miejska</t>
  </si>
  <si>
    <t>Doch.od os.prawn.fiz .inn.niepos.osobow.prawn.wyd.</t>
  </si>
  <si>
    <t>Wpływy z podatku dochodowego od osób fizycznych</t>
  </si>
  <si>
    <t>Podatek od działalności gospodarczej os.fizycznych</t>
  </si>
  <si>
    <t>Podatek od spadków i darowizn</t>
  </si>
  <si>
    <t>Odsetki od nieterminowych wpłat z tyt.podatków i o</t>
  </si>
  <si>
    <t>Wpł.z pod.roln.leś.od czyn.cywpraw pod.i opł.od os</t>
  </si>
  <si>
    <t>Podatek rolny</t>
  </si>
  <si>
    <t>Podatek leśny</t>
  </si>
  <si>
    <t>Podatek od środków transportowych</t>
  </si>
  <si>
    <t>Podatek od czynności cywilnoprawnych</t>
  </si>
  <si>
    <t>Rekompensaty utraconych dochodów w podatkach i opł</t>
  </si>
  <si>
    <t>Wpł.z pod.rol.leś.od sp.i dar.od cz.cp.o.p.i op.lo</t>
  </si>
  <si>
    <t>Wpływy z opłaty targowej</t>
  </si>
  <si>
    <t>Wpł.z innych.opł.stan.dochody.jst na pod.ustaw</t>
  </si>
  <si>
    <t>Wpływy z opłaty skarbowej</t>
  </si>
  <si>
    <t>Wpływy z opłat za zezwolenie na sprzedaż alkoholu</t>
  </si>
  <si>
    <t>Udziały gmin w pod.stan.dochód budżetu państwa</t>
  </si>
  <si>
    <t>Podatek dochodowy od osób fizycznych</t>
  </si>
  <si>
    <t>Podatek dochodowy od osób prawnych</t>
  </si>
  <si>
    <t>Pobór podatków,opłat i niepod.nal.budżetowych</t>
  </si>
  <si>
    <t>Obsługa długu publicznego</t>
  </si>
  <si>
    <t>Obs.pap.wart.kredyt.i poż.jedn.sam.terytor.</t>
  </si>
  <si>
    <t>Różne rozliczenia z bankami związane z obsługą dłu</t>
  </si>
  <si>
    <t>Odsetki i dyskonto od krajowych skarbowych papieró</t>
  </si>
  <si>
    <t>Odsetki od samorządowych papierów wartościowych</t>
  </si>
  <si>
    <t>Różne rozliczenia</t>
  </si>
  <si>
    <t>Część oświatowa subwencji ogólnej dla jst</t>
  </si>
  <si>
    <t>Subwencje ogólne z budżetu państwa</t>
  </si>
  <si>
    <t>Część wyrównawcza subwencji ogólnej dla gmin</t>
  </si>
  <si>
    <t>Rezerwy ogólne i celowe</t>
  </si>
  <si>
    <t>Rezerwy</t>
  </si>
  <si>
    <t>Część równoważąca subwencji ogólnej dla gmin</t>
  </si>
  <si>
    <t>Oświata i wychowanie</t>
  </si>
  <si>
    <t>Szkoły podstawowe</t>
  </si>
  <si>
    <t xml:space="preserve">Środki na dofinansowanie własnych zadań bieżących </t>
  </si>
  <si>
    <t>Zakup środków żywności</t>
  </si>
  <si>
    <t>Zakup pomocy naukowych,dydaktycznych i książek</t>
  </si>
  <si>
    <t>Składki na Fundusz Emerytur Pomostowych</t>
  </si>
  <si>
    <t>Oddziały przedszkolne w szkołach podstawowych</t>
  </si>
  <si>
    <t>Nagrody i wydatki osobowe nie zaliczane do wynagro</t>
  </si>
  <si>
    <t>Przedszkola</t>
  </si>
  <si>
    <t>Gimnazja</t>
  </si>
  <si>
    <t>Dotacje otrzymane z funduszy celowych na finansowa</t>
  </si>
  <si>
    <t>Zwroty dotacji oraz płatności,w tym wykorzyst.niez</t>
  </si>
  <si>
    <t>Zespoły obsługi ekonomiczno-administracyjnej szkół</t>
  </si>
  <si>
    <t>Odpisy na ZFŚS</t>
  </si>
  <si>
    <t>Dokształcanie i doskonalenie nauczycieli</t>
  </si>
  <si>
    <t>Opłaty z tyt.zakupu usług telekom.telefonii komórk</t>
  </si>
  <si>
    <t>Ochrona zdrowia</t>
  </si>
  <si>
    <t>Programy profilaktyki zdrowotnej</t>
  </si>
  <si>
    <t>Zwalczanie narkomanii</t>
  </si>
  <si>
    <t>Przeciwdziałanie alkoholizmowi</t>
  </si>
  <si>
    <t>Świadczenia społeczne</t>
  </si>
  <si>
    <t>Pomoc społeczna</t>
  </si>
  <si>
    <t>Ośrodki wsparcia</t>
  </si>
  <si>
    <t>Otrzymane spadki,zapisy i darowizny w postaci pien</t>
  </si>
  <si>
    <t>Zakup leków i materiałów medycznych</t>
  </si>
  <si>
    <t>Świadz.rodzinne oraz skł.na ub.wmer.rent z ub.społ</t>
  </si>
  <si>
    <t>Wpływy z róznych opłat</t>
  </si>
  <si>
    <t>Wpływy ze zwrotów dotacji oraz płatności, w tym wy</t>
  </si>
  <si>
    <t>Skł.na ubezp.zdrow.opł.za os.pob.niekt.św.z pom.sp</t>
  </si>
  <si>
    <t>Składki na ubezpieczenia zdrowotne</t>
  </si>
  <si>
    <t>Zasiłki i pomoc w naturze oraz skł.na ubezp.społ.</t>
  </si>
  <si>
    <t xml:space="preserve">Zakup świadczeń zdrowotnych dla osób nie objętych </t>
  </si>
  <si>
    <t>Zakup usług przez jst od innych jst</t>
  </si>
  <si>
    <t>Dodatki mieszkaniowe</t>
  </si>
  <si>
    <t>Zasiłki stałe</t>
  </si>
  <si>
    <t>Ośrodki pomocy społ.</t>
  </si>
  <si>
    <t>Dotacje rozwojowe oraz środki na finansowanie Wspó</t>
  </si>
  <si>
    <t>Opłaty z tytułu zakupu usług telekom.telefonii kom</t>
  </si>
  <si>
    <t>Opłaty z tytułu zakupu usług telekom.telefonii sta</t>
  </si>
  <si>
    <t>Usł.opiek.i specjalist.usługi opiek.</t>
  </si>
  <si>
    <t>Pozostałe zadania w zakresie polityki społecznej</t>
  </si>
  <si>
    <t>Zakup usług pozostalych</t>
  </si>
  <si>
    <t>Edukacyjna opieka wychowawcza</t>
  </si>
  <si>
    <t>Świetlice szkolne</t>
  </si>
  <si>
    <t>Stypendia dla uczniów</t>
  </si>
  <si>
    <t>Zakup pomocy naukowych, dydaktycznych i książek</t>
  </si>
  <si>
    <t>Pomoc materialna dla uczniów</t>
  </si>
  <si>
    <t xml:space="preserve">Dotacje celowe w ramach programów finansowanych z </t>
  </si>
  <si>
    <t>Inne formy pomocy dla uczniów</t>
  </si>
  <si>
    <t>Gospodarka komunalna i ochrona środowiska</t>
  </si>
  <si>
    <t>Gospodarka sciekowa i ochrona w≤d</t>
  </si>
  <si>
    <t>Gospodarka odpadami</t>
  </si>
  <si>
    <t>Oczyszczanie miast i wsi</t>
  </si>
  <si>
    <t>Utrzymanie zieleni w miastach i gminach</t>
  </si>
  <si>
    <t>Oświetlenie ulic,placów i dróg</t>
  </si>
  <si>
    <t>Wpł.i wyd.zw.z gromadz.środ.z opł.i kar za korz.ze</t>
  </si>
  <si>
    <t>Kultura i ochrona dziedzictwa narodowego</t>
  </si>
  <si>
    <t>Pozostałe zadania w zakresie kultury</t>
  </si>
  <si>
    <t>Dotacje celowe otrzymane z powiatów na zadania bie</t>
  </si>
  <si>
    <t>Domy i ośrodki kultury,świetlice i kluby</t>
  </si>
  <si>
    <t>Dotacja podmiotowa z budżetu dla samorząd.instytuc</t>
  </si>
  <si>
    <t>Dotacja celowa z budżetu dla pozostałych jednostek</t>
  </si>
  <si>
    <t>Biblioteki</t>
  </si>
  <si>
    <t>Kultura fizyczna i sport</t>
  </si>
  <si>
    <t>Obiekty sportowe</t>
  </si>
  <si>
    <t>0830</t>
  </si>
  <si>
    <t>0690</t>
  </si>
  <si>
    <t>0750</t>
  </si>
  <si>
    <t>0920</t>
  </si>
  <si>
    <t>0970</t>
  </si>
  <si>
    <t>0960</t>
  </si>
  <si>
    <t>2360</t>
  </si>
  <si>
    <t>Zwrot dotacji oraz płatności,w tym wyk</t>
  </si>
  <si>
    <t>L.p.</t>
  </si>
  <si>
    <t>Wyszczególnienie</t>
  </si>
  <si>
    <t>Plan po zmianach</t>
  </si>
  <si>
    <t>Wykonanie</t>
  </si>
  <si>
    <t>Stopień realizacji</t>
  </si>
  <si>
    <t>A</t>
  </si>
  <si>
    <t>DOCHODY</t>
  </si>
  <si>
    <t>A.1.</t>
  </si>
  <si>
    <t>Dochody bieżące</t>
  </si>
  <si>
    <t>A.2.</t>
  </si>
  <si>
    <t>Dochody majątkowe</t>
  </si>
  <si>
    <t>B</t>
  </si>
  <si>
    <t>WYDATKI</t>
  </si>
  <si>
    <t>B.1.</t>
  </si>
  <si>
    <t>Wydatki bieżące</t>
  </si>
  <si>
    <t>B.2.</t>
  </si>
  <si>
    <t>Wydatki majątkowe</t>
  </si>
  <si>
    <t>C</t>
  </si>
  <si>
    <t>NADWYŻKA / DEFICYT</t>
  </si>
  <si>
    <t>D</t>
  </si>
  <si>
    <t>FINASOWANIE</t>
  </si>
  <si>
    <t>D.1.</t>
  </si>
  <si>
    <t>Przychody ogółem z tego:</t>
  </si>
  <si>
    <t>D.11.</t>
  </si>
  <si>
    <t>Kredyty i pozyczki, w tym:</t>
  </si>
  <si>
    <t>D.111</t>
  </si>
  <si>
    <t xml:space="preserve">na realizację programów i projektów realizowanych w udziałem środków, o których mowa w art.. 5 ust.1 pkt 2 ustawy o finansach publicznych </t>
  </si>
  <si>
    <t>D.12</t>
  </si>
  <si>
    <t>Spłata pożyczek udzielonych</t>
  </si>
  <si>
    <t>D.13.</t>
  </si>
  <si>
    <t>Nadwyżka z lat ubiegłych , w tym:</t>
  </si>
  <si>
    <t>D.131</t>
  </si>
  <si>
    <t>Środki na pokrycie deficytu</t>
  </si>
  <si>
    <t>D.14</t>
  </si>
  <si>
    <t>Papiery wartościowe, w tym:</t>
  </si>
  <si>
    <t>D.141</t>
  </si>
  <si>
    <t>D.15</t>
  </si>
  <si>
    <t>Obligacje jednostek samorządowych oraz związków komunalnych</t>
  </si>
  <si>
    <t>D.151</t>
  </si>
  <si>
    <t>D.16</t>
  </si>
  <si>
    <t>prywatyzacja majątku jst</t>
  </si>
  <si>
    <t xml:space="preserve">D.17 </t>
  </si>
  <si>
    <t>Inne źródła, w tym</t>
  </si>
  <si>
    <t>D.171</t>
  </si>
  <si>
    <t>D.2</t>
  </si>
  <si>
    <t>Rozchody ogółem, w tym</t>
  </si>
  <si>
    <t>D.21</t>
  </si>
  <si>
    <t>Spłata kredytów i pożyczek, w tym</t>
  </si>
  <si>
    <t>D.211</t>
  </si>
  <si>
    <t>D.22</t>
  </si>
  <si>
    <t>Pożyczki (udzielone)</t>
  </si>
  <si>
    <t>D.23</t>
  </si>
  <si>
    <t>wykup papierów wartościowych, w tym:</t>
  </si>
  <si>
    <t>D.231</t>
  </si>
  <si>
    <t>D.24</t>
  </si>
  <si>
    <t>Wykup obligacji samorządowych, w tym:</t>
  </si>
  <si>
    <t>D.241</t>
  </si>
  <si>
    <t xml:space="preserve">na realizacje programów i projektów realizowanych w udziałem środków, o których mowa w art.. 5 ust.1 pkt 2 ustawy o finansach publicznych </t>
  </si>
  <si>
    <t>D.25</t>
  </si>
  <si>
    <t xml:space="preserve">inne cele </t>
  </si>
  <si>
    <t>Burmistrz Miasta Pionki</t>
  </si>
  <si>
    <t>Marek Janeczek</t>
  </si>
  <si>
    <t>0350</t>
  </si>
  <si>
    <t>0910</t>
  </si>
  <si>
    <t>0310</t>
  </si>
  <si>
    <t>0320</t>
  </si>
  <si>
    <t>0330</t>
  </si>
  <si>
    <t>0340</t>
  </si>
  <si>
    <t>0500</t>
  </si>
  <si>
    <t>0360</t>
  </si>
  <si>
    <t>0430</t>
  </si>
  <si>
    <t>0410</t>
  </si>
  <si>
    <t>0480</t>
  </si>
  <si>
    <t>0490</t>
  </si>
  <si>
    <t>0100</t>
  </si>
  <si>
    <t>0200</t>
  </si>
  <si>
    <t>0570</t>
  </si>
  <si>
    <t>0470</t>
  </si>
  <si>
    <t>0770</t>
  </si>
  <si>
    <t>0870</t>
  </si>
  <si>
    <t>020</t>
  </si>
  <si>
    <t>02001</t>
  </si>
  <si>
    <t>OGÓŁEM</t>
  </si>
  <si>
    <t>Sprawozdanie o nadwyżce i deficycie                                                                                                                                                                                                       za okres od 01.01.2011 do 30.09.2011 roku</t>
  </si>
  <si>
    <t xml:space="preserve">w zł </t>
  </si>
  <si>
    <t>Dział/rozdział/paragraf</t>
  </si>
  <si>
    <t>Nazwa</t>
  </si>
  <si>
    <t>Dochody</t>
  </si>
  <si>
    <t>Wydatki</t>
  </si>
  <si>
    <t xml:space="preserve">Plan </t>
  </si>
  <si>
    <t>%</t>
  </si>
  <si>
    <t>Wykonanie planu dochodów i wydatków budżetu Miasta Pionki za III kwartał 2011 roku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</si>
</sst>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;[Red]#,##0.00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2" fontId="1" fillId="0" borderId="1" xfId="0" applyNumberFormat="1" applyFont="1" applyFill="1" applyBorder="1"/>
    <xf numFmtId="0" fontId="1" fillId="0" borderId="0" xfId="0" applyFont="1"/>
    <xf numFmtId="4" fontId="1" fillId="0" borderId="0" xfId="0" applyNumberFormat="1" applyFont="1"/>
    <xf numFmtId="2" fontId="2" fillId="3" borderId="1" xfId="0" applyNumberFormat="1" applyFont="1" applyFill="1" applyBorder="1"/>
    <xf numFmtId="49" fontId="1" fillId="0" borderId="0" xfId="0" applyNumberFormat="1" applyFont="1" applyAlignment="1">
      <alignment horizontal="right"/>
    </xf>
    <xf numFmtId="2" fontId="1" fillId="0" borderId="2" xfId="0" applyNumberFormat="1" applyFont="1" applyFill="1" applyBorder="1"/>
    <xf numFmtId="49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4" fontId="2" fillId="3" borderId="1" xfId="0" applyNumberFormat="1" applyFont="1" applyFill="1" applyBorder="1"/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4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" fontId="3" fillId="2" borderId="1" xfId="0" applyNumberFormat="1" applyFont="1" applyFill="1" applyBorder="1"/>
    <xf numFmtId="2" fontId="3" fillId="2" borderId="1" xfId="0" applyNumberFormat="1" applyFont="1" applyFill="1" applyBorder="1"/>
    <xf numFmtId="2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4" fontId="1" fillId="3" borderId="1" xfId="0" applyNumberFormat="1" applyFont="1" applyFill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/>
    <xf numFmtId="0" fontId="1" fillId="0" borderId="0" xfId="0" applyFont="1" applyAlignment="1">
      <alignment horizontal="left" vertical="center" wrapText="1"/>
    </xf>
    <xf numFmtId="2" fontId="3" fillId="0" borderId="1" xfId="0" applyNumberFormat="1" applyFont="1" applyFill="1" applyBorder="1"/>
    <xf numFmtId="4" fontId="3" fillId="0" borderId="1" xfId="0" applyNumberFormat="1" applyFont="1" applyBorder="1"/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/>
    <xf numFmtId="2" fontId="1" fillId="0" borderId="0" xfId="0" applyNumberFormat="1" applyFont="1" applyFill="1" applyBorder="1"/>
    <xf numFmtId="2" fontId="1" fillId="0" borderId="3" xfId="0" applyNumberFormat="1" applyFont="1" applyFill="1" applyBorder="1"/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4"/>
  <sheetViews>
    <sheetView topLeftCell="A724" workbookViewId="0">
      <selection activeCell="E480" sqref="E480"/>
    </sheetView>
  </sheetViews>
  <sheetFormatPr defaultRowHeight="15"/>
  <cols>
    <col min="1" max="1" width="9" style="5"/>
    <col min="2" max="2" width="36.5" style="2" customWidth="1"/>
    <col min="3" max="4" width="13.5" style="3" customWidth="1"/>
    <col min="5" max="5" width="9.875" style="3" customWidth="1"/>
    <col min="6" max="7" width="13.5" style="3" customWidth="1"/>
    <col min="8" max="8" width="8.25" style="3" customWidth="1"/>
    <col min="9" max="16384" width="9" style="2"/>
  </cols>
  <sheetData>
    <row r="1" spans="1:8" ht="15.75">
      <c r="A1" s="47" t="s">
        <v>292</v>
      </c>
      <c r="B1" s="47"/>
      <c r="C1" s="47"/>
      <c r="D1" s="47"/>
      <c r="E1" s="47"/>
      <c r="F1" s="47"/>
      <c r="G1" s="47"/>
      <c r="H1" s="47"/>
    </row>
    <row r="2" spans="1:8">
      <c r="A2" s="48"/>
      <c r="B2" s="48"/>
      <c r="C2" s="48"/>
      <c r="D2" s="48"/>
      <c r="E2" s="48"/>
      <c r="F2" s="48"/>
      <c r="G2" s="48"/>
      <c r="H2" s="48" t="s">
        <v>285</v>
      </c>
    </row>
    <row r="3" spans="1:8" ht="15.75">
      <c r="A3" s="49" t="s">
        <v>286</v>
      </c>
      <c r="B3" s="50" t="s">
        <v>287</v>
      </c>
      <c r="C3" s="51" t="s">
        <v>288</v>
      </c>
      <c r="D3" s="51"/>
      <c r="E3" s="51"/>
      <c r="F3" s="51" t="s">
        <v>289</v>
      </c>
      <c r="G3" s="51"/>
      <c r="H3" s="51"/>
    </row>
    <row r="4" spans="1:8" ht="15.75">
      <c r="A4" s="49"/>
      <c r="B4" s="50"/>
      <c r="C4" s="52" t="s">
        <v>290</v>
      </c>
      <c r="D4" s="52" t="s">
        <v>204</v>
      </c>
      <c r="E4" s="52" t="s">
        <v>291</v>
      </c>
      <c r="F4" s="52" t="s">
        <v>290</v>
      </c>
      <c r="G4" s="52" t="s">
        <v>204</v>
      </c>
      <c r="H4" s="53" t="s">
        <v>291</v>
      </c>
    </row>
    <row r="5" spans="1:8" ht="15.75">
      <c r="A5" s="14" t="s">
        <v>281</v>
      </c>
      <c r="B5" s="15" t="s">
        <v>5</v>
      </c>
      <c r="C5" s="16">
        <f>SUBTOTAL(9,C6:C10)</f>
        <v>331000</v>
      </c>
      <c r="D5" s="16">
        <f>SUBTOTAL(9,D6:D10)</f>
        <v>174732.37</v>
      </c>
      <c r="E5" s="17">
        <f t="shared" ref="E3:E48" si="0">IF(D5=0,0,(D5/C5)*100)</f>
        <v>52.789235649546825</v>
      </c>
      <c r="F5" s="16">
        <f>SUBTOTAL(9,F6:F10)</f>
        <v>121000</v>
      </c>
      <c r="G5" s="16">
        <f>SUBTOTAL(9,G6:G10)</f>
        <v>85129.09</v>
      </c>
      <c r="H5" s="17">
        <f t="shared" ref="H3:H48" si="1">IF(G5=0,0,(G5/F5)*100)</f>
        <v>70.354619834710746</v>
      </c>
    </row>
    <row r="6" spans="1:8">
      <c r="A6" s="7" t="s">
        <v>282</v>
      </c>
      <c r="B6" s="8" t="s">
        <v>6</v>
      </c>
      <c r="C6" s="9">
        <f>SUBTOTAL(9,C7:C10)</f>
        <v>331000</v>
      </c>
      <c r="D6" s="9">
        <f>SUBTOTAL(9,D7:D10)</f>
        <v>174732.37</v>
      </c>
      <c r="E6" s="4">
        <f t="shared" si="0"/>
        <v>52.789235649546825</v>
      </c>
      <c r="F6" s="9">
        <f>SUBTOTAL(9,F7:F10)</f>
        <v>121000</v>
      </c>
      <c r="G6" s="9">
        <f>SUBTOTAL(9,G7:G10)</f>
        <v>85129.09</v>
      </c>
      <c r="H6" s="4">
        <f t="shared" si="1"/>
        <v>70.354619834710746</v>
      </c>
    </row>
    <row r="7" spans="1:8">
      <c r="A7" s="10" t="s">
        <v>280</v>
      </c>
      <c r="B7" s="11" t="s">
        <v>7</v>
      </c>
      <c r="C7" s="12">
        <v>331000</v>
      </c>
      <c r="D7" s="12">
        <v>174732.37</v>
      </c>
      <c r="E7" s="1">
        <f t="shared" si="0"/>
        <v>52.789235649546825</v>
      </c>
      <c r="F7" s="12">
        <v>0</v>
      </c>
      <c r="G7" s="12">
        <v>0</v>
      </c>
      <c r="H7" s="1">
        <f t="shared" si="1"/>
        <v>0</v>
      </c>
    </row>
    <row r="8" spans="1:8">
      <c r="A8" s="13">
        <v>4210</v>
      </c>
      <c r="B8" s="11" t="s">
        <v>2</v>
      </c>
      <c r="C8" s="12">
        <v>0</v>
      </c>
      <c r="D8" s="12">
        <v>0</v>
      </c>
      <c r="E8" s="1">
        <f t="shared" si="0"/>
        <v>0</v>
      </c>
      <c r="F8" s="12">
        <v>7000</v>
      </c>
      <c r="G8" s="12">
        <v>5680.2</v>
      </c>
      <c r="H8" s="1">
        <f t="shared" si="1"/>
        <v>81.145714285714291</v>
      </c>
    </row>
    <row r="9" spans="1:8">
      <c r="A9" s="13">
        <v>4300</v>
      </c>
      <c r="B9" s="11" t="s">
        <v>8</v>
      </c>
      <c r="C9" s="12">
        <v>0</v>
      </c>
      <c r="D9" s="12">
        <v>0</v>
      </c>
      <c r="E9" s="1">
        <f t="shared" si="0"/>
        <v>0</v>
      </c>
      <c r="F9" s="12">
        <v>84000</v>
      </c>
      <c r="G9" s="12">
        <v>50967.89</v>
      </c>
      <c r="H9" s="1">
        <f t="shared" si="1"/>
        <v>60.676059523809521</v>
      </c>
    </row>
    <row r="10" spans="1:8">
      <c r="A10" s="13">
        <v>4530</v>
      </c>
      <c r="B10" s="11" t="s">
        <v>9</v>
      </c>
      <c r="C10" s="12">
        <v>0</v>
      </c>
      <c r="D10" s="12">
        <v>0</v>
      </c>
      <c r="E10" s="1">
        <f t="shared" si="0"/>
        <v>0</v>
      </c>
      <c r="F10" s="12">
        <v>30000</v>
      </c>
      <c r="G10" s="12">
        <v>28481</v>
      </c>
      <c r="H10" s="1">
        <f t="shared" si="1"/>
        <v>94.936666666666667</v>
      </c>
    </row>
    <row r="11" spans="1:8" ht="15.75">
      <c r="A11" s="14">
        <v>400</v>
      </c>
      <c r="B11" s="15" t="s">
        <v>10</v>
      </c>
      <c r="C11" s="16">
        <f>SUBTOTAL(9,C12:C66)</f>
        <v>18943480</v>
      </c>
      <c r="D11" s="16">
        <f>SUBTOTAL(9,D12:D66)</f>
        <v>11211711.389999999</v>
      </c>
      <c r="E11" s="17">
        <f t="shared" si="0"/>
        <v>59.185067316036964</v>
      </c>
      <c r="F11" s="16">
        <f>SUBTOTAL(9,F12:F66)</f>
        <v>18191375</v>
      </c>
      <c r="G11" s="16">
        <f>SUBTOTAL(9,G12:G66)</f>
        <v>17909245.779999997</v>
      </c>
      <c r="H11" s="17">
        <f t="shared" si="1"/>
        <v>98.449104479457972</v>
      </c>
    </row>
    <row r="12" spans="1:8">
      <c r="A12" s="7">
        <v>40001</v>
      </c>
      <c r="B12" s="8" t="s">
        <v>11</v>
      </c>
      <c r="C12" s="9">
        <f>SUBTOTAL(9,C13:C39)</f>
        <v>15536767</v>
      </c>
      <c r="D12" s="9">
        <f>SUBTOTAL(9,D13:D39)</f>
        <v>8767191.3699999992</v>
      </c>
      <c r="E12" s="4">
        <f t="shared" si="0"/>
        <v>56.428672515974519</v>
      </c>
      <c r="F12" s="9">
        <f>SUBTOTAL(9,F13:F39)</f>
        <v>15855711</v>
      </c>
      <c r="G12" s="9">
        <f>SUBTOTAL(9,G13:G39)</f>
        <v>15672929</v>
      </c>
      <c r="H12" s="4">
        <f t="shared" si="1"/>
        <v>98.847216627497815</v>
      </c>
    </row>
    <row r="13" spans="1:8">
      <c r="A13" s="10" t="s">
        <v>193</v>
      </c>
      <c r="B13" s="11" t="s">
        <v>12</v>
      </c>
      <c r="C13" s="12">
        <v>15253903</v>
      </c>
      <c r="D13" s="12">
        <v>8484265.5899999999</v>
      </c>
      <c r="E13" s="1">
        <f t="shared" si="0"/>
        <v>55.620293311161085</v>
      </c>
      <c r="F13" s="12">
        <v>0</v>
      </c>
      <c r="G13" s="12">
        <v>0</v>
      </c>
      <c r="H13" s="1">
        <f t="shared" si="1"/>
        <v>0</v>
      </c>
    </row>
    <row r="14" spans="1:8">
      <c r="A14" s="10" t="s">
        <v>196</v>
      </c>
      <c r="B14" s="11" t="s">
        <v>13</v>
      </c>
      <c r="C14" s="12">
        <v>282864</v>
      </c>
      <c r="D14" s="12">
        <v>282925.78000000003</v>
      </c>
      <c r="E14" s="1">
        <f>IF(D14=0,0,(D14/C14)*100)</f>
        <v>100.02184088466544</v>
      </c>
      <c r="F14" s="12">
        <v>0</v>
      </c>
      <c r="G14" s="12">
        <v>0</v>
      </c>
      <c r="H14" s="1">
        <f t="shared" si="1"/>
        <v>0</v>
      </c>
    </row>
    <row r="15" spans="1:8">
      <c r="A15" s="13">
        <v>3020</v>
      </c>
      <c r="B15" s="11" t="s">
        <v>14</v>
      </c>
      <c r="C15" s="12">
        <v>0</v>
      </c>
      <c r="D15" s="12">
        <v>0</v>
      </c>
      <c r="E15" s="1">
        <f t="shared" si="0"/>
        <v>0</v>
      </c>
      <c r="F15" s="12">
        <v>9822</v>
      </c>
      <c r="G15" s="12">
        <v>9821.4</v>
      </c>
      <c r="H15" s="1">
        <f t="shared" si="1"/>
        <v>99.993891264508235</v>
      </c>
    </row>
    <row r="16" spans="1:8">
      <c r="A16" s="13">
        <v>4010</v>
      </c>
      <c r="B16" s="11" t="s">
        <v>15</v>
      </c>
      <c r="C16" s="12">
        <v>0</v>
      </c>
      <c r="D16" s="12">
        <v>0</v>
      </c>
      <c r="E16" s="1">
        <f t="shared" si="0"/>
        <v>0</v>
      </c>
      <c r="F16" s="12">
        <v>709115</v>
      </c>
      <c r="G16" s="12">
        <v>709114.95</v>
      </c>
      <c r="H16" s="1">
        <f t="shared" si="1"/>
        <v>99.999992948957498</v>
      </c>
    </row>
    <row r="17" spans="1:8">
      <c r="A17" s="13">
        <v>4040</v>
      </c>
      <c r="B17" s="11" t="s">
        <v>16</v>
      </c>
      <c r="C17" s="12">
        <v>0</v>
      </c>
      <c r="D17" s="12">
        <v>0</v>
      </c>
      <c r="E17" s="1">
        <f t="shared" si="0"/>
        <v>0</v>
      </c>
      <c r="F17" s="12">
        <v>102333</v>
      </c>
      <c r="G17" s="12">
        <v>102332.12</v>
      </c>
      <c r="H17" s="1">
        <f t="shared" si="1"/>
        <v>99.999140062345475</v>
      </c>
    </row>
    <row r="18" spans="1:8">
      <c r="A18" s="13">
        <v>4110</v>
      </c>
      <c r="B18" s="11" t="s">
        <v>17</v>
      </c>
      <c r="C18" s="12">
        <v>0</v>
      </c>
      <c r="D18" s="12">
        <v>0</v>
      </c>
      <c r="E18" s="1">
        <f t="shared" si="0"/>
        <v>0</v>
      </c>
      <c r="F18" s="12">
        <v>125713</v>
      </c>
      <c r="G18" s="12">
        <v>125713.04</v>
      </c>
      <c r="H18" s="1">
        <f t="shared" si="1"/>
        <v>100.00003181850722</v>
      </c>
    </row>
    <row r="19" spans="1:8">
      <c r="A19" s="13">
        <v>4120</v>
      </c>
      <c r="B19" s="11" t="s">
        <v>18</v>
      </c>
      <c r="C19" s="12">
        <v>0</v>
      </c>
      <c r="D19" s="12">
        <v>0</v>
      </c>
      <c r="E19" s="1">
        <f t="shared" si="0"/>
        <v>0</v>
      </c>
      <c r="F19" s="12">
        <v>19182</v>
      </c>
      <c r="G19" s="12">
        <v>19181.900000000001</v>
      </c>
      <c r="H19" s="1">
        <f t="shared" si="1"/>
        <v>99.999478677927229</v>
      </c>
    </row>
    <row r="20" spans="1:8">
      <c r="A20" s="13">
        <v>4140</v>
      </c>
      <c r="B20" s="11" t="s">
        <v>19</v>
      </c>
      <c r="C20" s="12">
        <v>0</v>
      </c>
      <c r="D20" s="12">
        <v>0</v>
      </c>
      <c r="E20" s="1">
        <f t="shared" si="0"/>
        <v>0</v>
      </c>
      <c r="F20" s="12">
        <v>23738</v>
      </c>
      <c r="G20" s="12">
        <v>23737.87</v>
      </c>
      <c r="H20" s="1">
        <f t="shared" si="1"/>
        <v>99.999452354874037</v>
      </c>
    </row>
    <row r="21" spans="1:8">
      <c r="A21" s="13">
        <v>4170</v>
      </c>
      <c r="B21" s="11" t="s">
        <v>20</v>
      </c>
      <c r="C21" s="12">
        <v>0</v>
      </c>
      <c r="D21" s="12">
        <v>0</v>
      </c>
      <c r="E21" s="1">
        <f t="shared" si="0"/>
        <v>0</v>
      </c>
      <c r="F21" s="12">
        <v>25281</v>
      </c>
      <c r="G21" s="12">
        <v>25280.41</v>
      </c>
      <c r="H21" s="1">
        <f t="shared" si="1"/>
        <v>99.99766623155729</v>
      </c>
    </row>
    <row r="22" spans="1:8">
      <c r="A22" s="13">
        <v>4210</v>
      </c>
      <c r="B22" s="11" t="s">
        <v>2</v>
      </c>
      <c r="C22" s="12">
        <v>0</v>
      </c>
      <c r="D22" s="12">
        <v>0</v>
      </c>
      <c r="E22" s="1">
        <f t="shared" si="0"/>
        <v>0</v>
      </c>
      <c r="F22" s="12">
        <v>7277491</v>
      </c>
      <c r="G22" s="12">
        <v>7277490.6500000004</v>
      </c>
      <c r="H22" s="1">
        <f t="shared" si="1"/>
        <v>99.999995190650196</v>
      </c>
    </row>
    <row r="23" spans="1:8">
      <c r="A23" s="13">
        <v>4260</v>
      </c>
      <c r="B23" s="11" t="s">
        <v>3</v>
      </c>
      <c r="C23" s="12">
        <v>0</v>
      </c>
      <c r="D23" s="12">
        <v>0</v>
      </c>
      <c r="E23" s="1">
        <f t="shared" si="0"/>
        <v>0</v>
      </c>
      <c r="F23" s="12">
        <v>1081699</v>
      </c>
      <c r="G23" s="12">
        <v>1081698.1000000001</v>
      </c>
      <c r="H23" s="1">
        <f t="shared" si="1"/>
        <v>99.999916797556438</v>
      </c>
    </row>
    <row r="24" spans="1:8">
      <c r="A24" s="13">
        <v>4270</v>
      </c>
      <c r="B24" s="11" t="s">
        <v>21</v>
      </c>
      <c r="C24" s="12">
        <v>0</v>
      </c>
      <c r="D24" s="12">
        <v>0</v>
      </c>
      <c r="E24" s="1">
        <f t="shared" si="0"/>
        <v>0</v>
      </c>
      <c r="F24" s="12">
        <v>10927</v>
      </c>
      <c r="G24" s="12">
        <v>10926.09</v>
      </c>
      <c r="H24" s="1">
        <f t="shared" si="1"/>
        <v>99.991672005124926</v>
      </c>
    </row>
    <row r="25" spans="1:8">
      <c r="A25" s="13">
        <v>4280</v>
      </c>
      <c r="B25" s="11" t="s">
        <v>22</v>
      </c>
      <c r="C25" s="12">
        <v>0</v>
      </c>
      <c r="D25" s="12">
        <v>0</v>
      </c>
      <c r="E25" s="1">
        <f t="shared" si="0"/>
        <v>0</v>
      </c>
      <c r="F25" s="12">
        <v>260</v>
      </c>
      <c r="G25" s="12">
        <v>259.2</v>
      </c>
      <c r="H25" s="1">
        <f t="shared" si="1"/>
        <v>99.692307692307693</v>
      </c>
    </row>
    <row r="26" spans="1:8">
      <c r="A26" s="13">
        <v>4300</v>
      </c>
      <c r="B26" s="11" t="s">
        <v>8</v>
      </c>
      <c r="C26" s="12">
        <v>0</v>
      </c>
      <c r="D26" s="12">
        <v>0</v>
      </c>
      <c r="E26" s="1">
        <f t="shared" si="0"/>
        <v>0</v>
      </c>
      <c r="F26" s="12">
        <v>150920</v>
      </c>
      <c r="G26" s="12">
        <v>150899.43</v>
      </c>
      <c r="H26" s="1">
        <f t="shared" si="1"/>
        <v>99.986370262390665</v>
      </c>
    </row>
    <row r="27" spans="1:8">
      <c r="A27" s="13">
        <v>4350</v>
      </c>
      <c r="B27" s="11" t="s">
        <v>23</v>
      </c>
      <c r="C27" s="12">
        <v>0</v>
      </c>
      <c r="D27" s="12">
        <v>0</v>
      </c>
      <c r="E27" s="1">
        <f t="shared" si="0"/>
        <v>0</v>
      </c>
      <c r="F27" s="12">
        <v>150</v>
      </c>
      <c r="G27" s="12">
        <v>149.75</v>
      </c>
      <c r="H27" s="1">
        <f t="shared" si="1"/>
        <v>99.833333333333329</v>
      </c>
    </row>
    <row r="28" spans="1:8">
      <c r="A28" s="13">
        <v>4360</v>
      </c>
      <c r="B28" s="11" t="s">
        <v>24</v>
      </c>
      <c r="C28" s="12">
        <v>0</v>
      </c>
      <c r="D28" s="12">
        <v>0</v>
      </c>
      <c r="E28" s="1">
        <f t="shared" si="0"/>
        <v>0</v>
      </c>
      <c r="F28" s="12">
        <v>5570</v>
      </c>
      <c r="G28" s="12">
        <v>5569.69</v>
      </c>
      <c r="H28" s="1">
        <f t="shared" si="1"/>
        <v>99.994434470377016</v>
      </c>
    </row>
    <row r="29" spans="1:8">
      <c r="A29" s="13">
        <v>4370</v>
      </c>
      <c r="B29" s="11" t="s">
        <v>25</v>
      </c>
      <c r="C29" s="12">
        <v>0</v>
      </c>
      <c r="D29" s="12">
        <v>0</v>
      </c>
      <c r="E29" s="1">
        <f t="shared" si="0"/>
        <v>0</v>
      </c>
      <c r="F29" s="12">
        <v>3911</v>
      </c>
      <c r="G29" s="12">
        <v>3910.11</v>
      </c>
      <c r="H29" s="1">
        <f t="shared" si="1"/>
        <v>99.97724367169522</v>
      </c>
    </row>
    <row r="30" spans="1:8">
      <c r="A30" s="13">
        <v>4390</v>
      </c>
      <c r="B30" s="11" t="s">
        <v>26</v>
      </c>
      <c r="C30" s="12">
        <v>0</v>
      </c>
      <c r="D30" s="12">
        <v>0</v>
      </c>
      <c r="E30" s="1">
        <f t="shared" si="0"/>
        <v>0</v>
      </c>
      <c r="F30" s="12">
        <v>6644</v>
      </c>
      <c r="G30" s="12">
        <v>6643.23</v>
      </c>
      <c r="H30" s="1">
        <f t="shared" si="1"/>
        <v>99.988410596026483</v>
      </c>
    </row>
    <row r="31" spans="1:8">
      <c r="A31" s="13">
        <v>4410</v>
      </c>
      <c r="B31" s="11" t="s">
        <v>27</v>
      </c>
      <c r="C31" s="12">
        <v>0</v>
      </c>
      <c r="D31" s="12">
        <v>0</v>
      </c>
      <c r="E31" s="1">
        <f t="shared" si="0"/>
        <v>0</v>
      </c>
      <c r="F31" s="12">
        <v>2585</v>
      </c>
      <c r="G31" s="12">
        <v>2584.17</v>
      </c>
      <c r="H31" s="1">
        <f t="shared" si="1"/>
        <v>99.967891682785307</v>
      </c>
    </row>
    <row r="32" spans="1:8">
      <c r="A32" s="13">
        <v>4430</v>
      </c>
      <c r="B32" s="11" t="s">
        <v>4</v>
      </c>
      <c r="C32" s="12">
        <v>0</v>
      </c>
      <c r="D32" s="12">
        <v>0</v>
      </c>
      <c r="E32" s="1">
        <f t="shared" si="0"/>
        <v>0</v>
      </c>
      <c r="F32" s="12">
        <v>15469</v>
      </c>
      <c r="G32" s="12">
        <v>15468.1</v>
      </c>
      <c r="H32" s="1">
        <f t="shared" si="1"/>
        <v>99.994181912211516</v>
      </c>
    </row>
    <row r="33" spans="1:8">
      <c r="A33" s="13">
        <v>4440</v>
      </c>
      <c r="B33" s="11" t="s">
        <v>28</v>
      </c>
      <c r="C33" s="12">
        <v>0</v>
      </c>
      <c r="D33" s="12">
        <v>0</v>
      </c>
      <c r="E33" s="1">
        <f t="shared" si="0"/>
        <v>0</v>
      </c>
      <c r="F33" s="12">
        <v>26684</v>
      </c>
      <c r="G33" s="12">
        <v>26683.38</v>
      </c>
      <c r="H33" s="1">
        <f t="shared" si="1"/>
        <v>99.997676510268334</v>
      </c>
    </row>
    <row r="34" spans="1:8">
      <c r="A34" s="13">
        <v>4480</v>
      </c>
      <c r="B34" s="11" t="s">
        <v>29</v>
      </c>
      <c r="C34" s="12">
        <v>0</v>
      </c>
      <c r="D34" s="12">
        <v>0</v>
      </c>
      <c r="E34" s="1">
        <f t="shared" si="0"/>
        <v>0</v>
      </c>
      <c r="F34" s="12">
        <v>227730</v>
      </c>
      <c r="G34" s="12">
        <v>227730</v>
      </c>
      <c r="H34" s="1">
        <f t="shared" si="1"/>
        <v>100</v>
      </c>
    </row>
    <row r="35" spans="1:8">
      <c r="A35" s="13">
        <v>4520</v>
      </c>
      <c r="B35" s="11" t="s">
        <v>30</v>
      </c>
      <c r="C35" s="12">
        <v>0</v>
      </c>
      <c r="D35" s="12">
        <v>0</v>
      </c>
      <c r="E35" s="1">
        <f t="shared" si="0"/>
        <v>0</v>
      </c>
      <c r="F35" s="12">
        <v>150086</v>
      </c>
      <c r="G35" s="12">
        <v>108238.17</v>
      </c>
      <c r="H35" s="1">
        <f t="shared" si="1"/>
        <v>72.11743267193475</v>
      </c>
    </row>
    <row r="36" spans="1:8">
      <c r="A36" s="13">
        <v>4530</v>
      </c>
      <c r="B36" s="11" t="s">
        <v>9</v>
      </c>
      <c r="C36" s="12">
        <v>0</v>
      </c>
      <c r="D36" s="12">
        <v>0</v>
      </c>
      <c r="E36" s="1">
        <f t="shared" si="0"/>
        <v>0</v>
      </c>
      <c r="F36" s="12">
        <v>355841</v>
      </c>
      <c r="G36" s="12">
        <v>355841</v>
      </c>
      <c r="H36" s="1">
        <f t="shared" si="1"/>
        <v>100</v>
      </c>
    </row>
    <row r="37" spans="1:8">
      <c r="A37" s="13">
        <v>4580</v>
      </c>
      <c r="B37" s="11" t="s">
        <v>13</v>
      </c>
      <c r="C37" s="12">
        <v>0</v>
      </c>
      <c r="D37" s="12">
        <v>0</v>
      </c>
      <c r="E37" s="1">
        <f t="shared" si="0"/>
        <v>0</v>
      </c>
      <c r="F37" s="12">
        <v>144127</v>
      </c>
      <c r="G37" s="12">
        <v>3223.89</v>
      </c>
      <c r="H37" s="1">
        <f t="shared" si="1"/>
        <v>2.2368397316255799</v>
      </c>
    </row>
    <row r="38" spans="1:8">
      <c r="A38" s="13">
        <v>4700</v>
      </c>
      <c r="B38" s="11" t="s">
        <v>31</v>
      </c>
      <c r="C38" s="12">
        <v>0</v>
      </c>
      <c r="D38" s="12">
        <v>0</v>
      </c>
      <c r="E38" s="1">
        <f t="shared" si="0"/>
        <v>0</v>
      </c>
      <c r="F38" s="12">
        <v>2450</v>
      </c>
      <c r="G38" s="12">
        <v>2450</v>
      </c>
      <c r="H38" s="1">
        <f t="shared" si="1"/>
        <v>100</v>
      </c>
    </row>
    <row r="39" spans="1:8">
      <c r="A39" s="13">
        <v>6050</v>
      </c>
      <c r="B39" s="11" t="s">
        <v>0</v>
      </c>
      <c r="C39" s="12">
        <v>0</v>
      </c>
      <c r="D39" s="12">
        <v>0</v>
      </c>
      <c r="E39" s="1">
        <f t="shared" si="0"/>
        <v>0</v>
      </c>
      <c r="F39" s="12">
        <v>5377983</v>
      </c>
      <c r="G39" s="12">
        <v>5377982.3499999996</v>
      </c>
      <c r="H39" s="1">
        <f t="shared" si="1"/>
        <v>99.999987913684365</v>
      </c>
    </row>
    <row r="40" spans="1:8">
      <c r="A40" s="7">
        <v>40002</v>
      </c>
      <c r="B40" s="8" t="s">
        <v>35</v>
      </c>
      <c r="C40" s="9">
        <f>SUBTOTAL(9,C41:C66)</f>
        <v>3406713</v>
      </c>
      <c r="D40" s="9">
        <f>SUBTOTAL(9,D41:D66)</f>
        <v>2444520.02</v>
      </c>
      <c r="E40" s="4">
        <f t="shared" si="0"/>
        <v>71.755971812125068</v>
      </c>
      <c r="F40" s="9">
        <f>SUBTOTAL(9,F41:F66)</f>
        <v>2335664</v>
      </c>
      <c r="G40" s="9">
        <f>SUBTOTAL(9,G41:G66)</f>
        <v>2236316.7799999998</v>
      </c>
      <c r="H40" s="4">
        <f t="shared" si="1"/>
        <v>95.74651062824104</v>
      </c>
    </row>
    <row r="41" spans="1:8">
      <c r="A41" s="10" t="s">
        <v>193</v>
      </c>
      <c r="B41" s="11" t="s">
        <v>12</v>
      </c>
      <c r="C41" s="12">
        <v>3342000</v>
      </c>
      <c r="D41" s="12">
        <v>2379764.21</v>
      </c>
      <c r="E41" s="1">
        <f t="shared" si="0"/>
        <v>71.207786056253738</v>
      </c>
      <c r="F41" s="12">
        <v>0</v>
      </c>
      <c r="G41" s="12">
        <v>0</v>
      </c>
      <c r="H41" s="1">
        <f t="shared" si="1"/>
        <v>0</v>
      </c>
    </row>
    <row r="42" spans="1:8">
      <c r="A42" s="10" t="s">
        <v>196</v>
      </c>
      <c r="B42" s="11" t="s">
        <v>13</v>
      </c>
      <c r="C42" s="12">
        <v>64713</v>
      </c>
      <c r="D42" s="12">
        <v>64755.81</v>
      </c>
      <c r="E42" s="1">
        <f t="shared" si="0"/>
        <v>100.06615363219136</v>
      </c>
      <c r="F42" s="12">
        <v>0</v>
      </c>
      <c r="G42" s="12">
        <v>0</v>
      </c>
      <c r="H42" s="1">
        <f t="shared" si="1"/>
        <v>0</v>
      </c>
    </row>
    <row r="43" spans="1:8">
      <c r="A43" s="13">
        <v>3020</v>
      </c>
      <c r="B43" s="11" t="s">
        <v>37</v>
      </c>
      <c r="C43" s="12">
        <v>0</v>
      </c>
      <c r="D43" s="12">
        <v>0</v>
      </c>
      <c r="E43" s="1">
        <f t="shared" si="0"/>
        <v>0</v>
      </c>
      <c r="F43" s="12">
        <v>12336</v>
      </c>
      <c r="G43" s="12">
        <v>12336</v>
      </c>
      <c r="H43" s="1">
        <f t="shared" si="1"/>
        <v>100</v>
      </c>
    </row>
    <row r="44" spans="1:8">
      <c r="A44" s="13">
        <v>4010</v>
      </c>
      <c r="B44" s="11" t="s">
        <v>15</v>
      </c>
      <c r="C44" s="12">
        <v>0</v>
      </c>
      <c r="D44" s="12">
        <v>0</v>
      </c>
      <c r="E44" s="1">
        <f t="shared" si="0"/>
        <v>0</v>
      </c>
      <c r="F44" s="12">
        <v>723094</v>
      </c>
      <c r="G44" s="12">
        <v>723093.29</v>
      </c>
      <c r="H44" s="1">
        <f t="shared" si="1"/>
        <v>99.999901810829584</v>
      </c>
    </row>
    <row r="45" spans="1:8">
      <c r="A45" s="13">
        <v>4040</v>
      </c>
      <c r="B45" s="11" t="s">
        <v>16</v>
      </c>
      <c r="C45" s="12">
        <v>0</v>
      </c>
      <c r="D45" s="12">
        <v>0</v>
      </c>
      <c r="E45" s="1">
        <f t="shared" si="0"/>
        <v>0</v>
      </c>
      <c r="F45" s="12">
        <v>117350</v>
      </c>
      <c r="G45" s="12">
        <v>117349.28</v>
      </c>
      <c r="H45" s="1">
        <f t="shared" si="1"/>
        <v>99.999386450788236</v>
      </c>
    </row>
    <row r="46" spans="1:8">
      <c r="A46" s="13">
        <v>4110</v>
      </c>
      <c r="B46" s="11" t="s">
        <v>38</v>
      </c>
      <c r="C46" s="12">
        <v>0</v>
      </c>
      <c r="D46" s="12">
        <v>0</v>
      </c>
      <c r="E46" s="1">
        <f t="shared" si="0"/>
        <v>0</v>
      </c>
      <c r="F46" s="12">
        <v>131372</v>
      </c>
      <c r="G46" s="12">
        <v>131371.21</v>
      </c>
      <c r="H46" s="1">
        <f t="shared" si="1"/>
        <v>99.999398654203318</v>
      </c>
    </row>
    <row r="47" spans="1:8">
      <c r="A47" s="13">
        <v>4120</v>
      </c>
      <c r="B47" s="11" t="s">
        <v>39</v>
      </c>
      <c r="C47" s="12">
        <v>0</v>
      </c>
      <c r="D47" s="12">
        <v>0</v>
      </c>
      <c r="E47" s="1">
        <f t="shared" si="0"/>
        <v>0</v>
      </c>
      <c r="F47" s="12">
        <v>24238</v>
      </c>
      <c r="G47" s="12">
        <v>24237.47</v>
      </c>
      <c r="H47" s="1">
        <f t="shared" si="1"/>
        <v>99.997813350936553</v>
      </c>
    </row>
    <row r="48" spans="1:8">
      <c r="A48" s="13">
        <v>4140</v>
      </c>
      <c r="B48" s="11" t="s">
        <v>19</v>
      </c>
      <c r="C48" s="12">
        <v>0</v>
      </c>
      <c r="D48" s="12">
        <v>0</v>
      </c>
      <c r="E48" s="1">
        <f t="shared" si="0"/>
        <v>0</v>
      </c>
      <c r="F48" s="12">
        <v>21210</v>
      </c>
      <c r="G48" s="12">
        <v>21209.13</v>
      </c>
      <c r="H48" s="1">
        <f t="shared" si="1"/>
        <v>99.995898161244696</v>
      </c>
    </row>
    <row r="49" spans="1:8">
      <c r="A49" s="13">
        <v>4170</v>
      </c>
      <c r="B49" s="11" t="s">
        <v>20</v>
      </c>
      <c r="C49" s="12">
        <v>0</v>
      </c>
      <c r="D49" s="12">
        <v>0</v>
      </c>
      <c r="E49" s="1">
        <f t="shared" ref="E49:E103" si="2">IF(D49=0,0,(D49/C49)*100)</f>
        <v>0</v>
      </c>
      <c r="F49" s="12">
        <v>5042</v>
      </c>
      <c r="G49" s="12">
        <v>5041.84</v>
      </c>
      <c r="H49" s="1">
        <f t="shared" ref="H49:H103" si="3">IF(G49=0,0,(G49/F49)*100)</f>
        <v>99.996826656088857</v>
      </c>
    </row>
    <row r="50" spans="1:8">
      <c r="A50" s="13">
        <v>4210</v>
      </c>
      <c r="B50" s="11" t="s">
        <v>2</v>
      </c>
      <c r="C50" s="12">
        <v>0</v>
      </c>
      <c r="D50" s="12">
        <v>0</v>
      </c>
      <c r="E50" s="1">
        <f t="shared" si="2"/>
        <v>0</v>
      </c>
      <c r="F50" s="12">
        <v>130112</v>
      </c>
      <c r="G50" s="12">
        <v>130111.57</v>
      </c>
      <c r="H50" s="1">
        <f t="shared" si="3"/>
        <v>99.999669515494347</v>
      </c>
    </row>
    <row r="51" spans="1:8">
      <c r="A51" s="13">
        <v>4260</v>
      </c>
      <c r="B51" s="11" t="s">
        <v>3</v>
      </c>
      <c r="C51" s="12">
        <v>0</v>
      </c>
      <c r="D51" s="12">
        <v>0</v>
      </c>
      <c r="E51" s="1">
        <f t="shared" si="2"/>
        <v>0</v>
      </c>
      <c r="F51" s="12">
        <v>362827</v>
      </c>
      <c r="G51" s="12">
        <v>362826.11</v>
      </c>
      <c r="H51" s="1">
        <f t="shared" si="3"/>
        <v>99.999754704032497</v>
      </c>
    </row>
    <row r="52" spans="1:8">
      <c r="A52" s="13">
        <v>4270</v>
      </c>
      <c r="B52" s="11" t="s">
        <v>21</v>
      </c>
      <c r="C52" s="12">
        <v>0</v>
      </c>
      <c r="D52" s="12">
        <v>0</v>
      </c>
      <c r="E52" s="1">
        <f t="shared" si="2"/>
        <v>0</v>
      </c>
      <c r="F52" s="12">
        <v>14899</v>
      </c>
      <c r="G52" s="12">
        <v>14899</v>
      </c>
      <c r="H52" s="1">
        <f t="shared" si="3"/>
        <v>100</v>
      </c>
    </row>
    <row r="53" spans="1:8">
      <c r="A53" s="13">
        <v>4280</v>
      </c>
      <c r="B53" s="11" t="s">
        <v>22</v>
      </c>
      <c r="C53" s="12">
        <v>0</v>
      </c>
      <c r="D53" s="12">
        <v>0</v>
      </c>
      <c r="E53" s="1">
        <f t="shared" si="2"/>
        <v>0</v>
      </c>
      <c r="F53" s="12">
        <v>707</v>
      </c>
      <c r="G53" s="12">
        <v>706.95</v>
      </c>
      <c r="H53" s="1">
        <f t="shared" si="3"/>
        <v>99.992927864214991</v>
      </c>
    </row>
    <row r="54" spans="1:8">
      <c r="A54" s="13">
        <v>4300</v>
      </c>
      <c r="B54" s="11" t="s">
        <v>8</v>
      </c>
      <c r="C54" s="12">
        <v>0</v>
      </c>
      <c r="D54" s="12">
        <v>0</v>
      </c>
      <c r="E54" s="1">
        <f t="shared" si="2"/>
        <v>0</v>
      </c>
      <c r="F54" s="12">
        <v>309220</v>
      </c>
      <c r="G54" s="12">
        <v>309219.44</v>
      </c>
      <c r="H54" s="1">
        <f t="shared" si="3"/>
        <v>99.999818899165632</v>
      </c>
    </row>
    <row r="55" spans="1:8">
      <c r="A55" s="13">
        <v>4350</v>
      </c>
      <c r="B55" s="11" t="s">
        <v>23</v>
      </c>
      <c r="C55" s="12">
        <v>0</v>
      </c>
      <c r="D55" s="12">
        <v>0</v>
      </c>
      <c r="E55" s="1">
        <f t="shared" si="2"/>
        <v>0</v>
      </c>
      <c r="F55" s="12">
        <v>150</v>
      </c>
      <c r="G55" s="12">
        <v>149.74</v>
      </c>
      <c r="H55" s="1">
        <f t="shared" si="3"/>
        <v>99.826666666666668</v>
      </c>
    </row>
    <row r="56" spans="1:8">
      <c r="A56" s="13">
        <v>4360</v>
      </c>
      <c r="B56" s="11" t="s">
        <v>24</v>
      </c>
      <c r="C56" s="12">
        <v>0</v>
      </c>
      <c r="D56" s="12">
        <v>0</v>
      </c>
      <c r="E56" s="1">
        <f t="shared" si="2"/>
        <v>0</v>
      </c>
      <c r="F56" s="12">
        <v>2493</v>
      </c>
      <c r="G56" s="12">
        <v>2492.6</v>
      </c>
      <c r="H56" s="1">
        <f t="shared" si="3"/>
        <v>99.983955074207771</v>
      </c>
    </row>
    <row r="57" spans="1:8">
      <c r="A57" s="13">
        <v>4370</v>
      </c>
      <c r="B57" s="11" t="s">
        <v>25</v>
      </c>
      <c r="C57" s="12">
        <v>0</v>
      </c>
      <c r="D57" s="12">
        <v>0</v>
      </c>
      <c r="E57" s="1">
        <f t="shared" si="2"/>
        <v>0</v>
      </c>
      <c r="F57" s="12">
        <v>3977</v>
      </c>
      <c r="G57" s="12">
        <v>3976.28</v>
      </c>
      <c r="H57" s="1">
        <f t="shared" si="3"/>
        <v>99.981895901433248</v>
      </c>
    </row>
    <row r="58" spans="1:8">
      <c r="A58" s="13">
        <v>4390</v>
      </c>
      <c r="B58" s="11" t="s">
        <v>26</v>
      </c>
      <c r="C58" s="12">
        <v>0</v>
      </c>
      <c r="D58" s="12">
        <v>0</v>
      </c>
      <c r="E58" s="1">
        <f t="shared" si="2"/>
        <v>0</v>
      </c>
      <c r="F58" s="12">
        <v>17654</v>
      </c>
      <c r="G58" s="12">
        <v>17653.61</v>
      </c>
      <c r="H58" s="1">
        <f t="shared" si="3"/>
        <v>99.997790868924895</v>
      </c>
    </row>
    <row r="59" spans="1:8">
      <c r="A59" s="13">
        <v>4410</v>
      </c>
      <c r="B59" s="11" t="s">
        <v>27</v>
      </c>
      <c r="C59" s="12">
        <v>0</v>
      </c>
      <c r="D59" s="12">
        <v>0</v>
      </c>
      <c r="E59" s="1">
        <f t="shared" si="2"/>
        <v>0</v>
      </c>
      <c r="F59" s="12">
        <v>1484</v>
      </c>
      <c r="G59" s="12">
        <v>1483.63</v>
      </c>
      <c r="H59" s="1">
        <f t="shared" si="3"/>
        <v>99.975067385444746</v>
      </c>
    </row>
    <row r="60" spans="1:8">
      <c r="A60" s="13">
        <v>4430</v>
      </c>
      <c r="B60" s="11" t="s">
        <v>4</v>
      </c>
      <c r="C60" s="12">
        <v>0</v>
      </c>
      <c r="D60" s="12">
        <v>0</v>
      </c>
      <c r="E60" s="1">
        <f t="shared" si="2"/>
        <v>0</v>
      </c>
      <c r="F60" s="12">
        <v>5912</v>
      </c>
      <c r="G60" s="12">
        <v>5911.8</v>
      </c>
      <c r="H60" s="1">
        <f t="shared" si="3"/>
        <v>99.996617050067655</v>
      </c>
    </row>
    <row r="61" spans="1:8">
      <c r="A61" s="13">
        <v>4440</v>
      </c>
      <c r="B61" s="11" t="s">
        <v>28</v>
      </c>
      <c r="C61" s="12">
        <v>0</v>
      </c>
      <c r="D61" s="12">
        <v>0</v>
      </c>
      <c r="E61" s="1">
        <f t="shared" si="2"/>
        <v>0</v>
      </c>
      <c r="F61" s="12">
        <v>14873</v>
      </c>
      <c r="G61" s="12">
        <v>14872.28</v>
      </c>
      <c r="H61" s="1">
        <f t="shared" si="3"/>
        <v>99.995159012976544</v>
      </c>
    </row>
    <row r="62" spans="1:8">
      <c r="A62" s="13">
        <v>4480</v>
      </c>
      <c r="B62" s="11" t="s">
        <v>29</v>
      </c>
      <c r="C62" s="12">
        <v>0</v>
      </c>
      <c r="D62" s="12">
        <v>0</v>
      </c>
      <c r="E62" s="1">
        <f t="shared" si="2"/>
        <v>0</v>
      </c>
      <c r="F62" s="12">
        <v>236409</v>
      </c>
      <c r="G62" s="12">
        <v>236409</v>
      </c>
      <c r="H62" s="1">
        <f t="shared" si="3"/>
        <v>100</v>
      </c>
    </row>
    <row r="63" spans="1:8">
      <c r="A63" s="13">
        <v>4520</v>
      </c>
      <c r="B63" s="11" t="s">
        <v>30</v>
      </c>
      <c r="C63" s="12">
        <v>0</v>
      </c>
      <c r="D63" s="12">
        <v>0</v>
      </c>
      <c r="E63" s="1">
        <f t="shared" si="2"/>
        <v>0</v>
      </c>
      <c r="F63" s="12">
        <v>176250</v>
      </c>
      <c r="G63" s="12">
        <v>98811.83</v>
      </c>
      <c r="H63" s="1">
        <f t="shared" si="3"/>
        <v>56.063449645390072</v>
      </c>
    </row>
    <row r="64" spans="1:8">
      <c r="A64" s="13">
        <v>4580</v>
      </c>
      <c r="B64" s="11" t="s">
        <v>13</v>
      </c>
      <c r="C64" s="12">
        <v>0</v>
      </c>
      <c r="D64" s="12">
        <v>0</v>
      </c>
      <c r="E64" s="1">
        <f t="shared" si="2"/>
        <v>0</v>
      </c>
      <c r="F64" s="12">
        <v>2879</v>
      </c>
      <c r="G64" s="12">
        <v>978.88</v>
      </c>
      <c r="H64" s="1">
        <f t="shared" si="3"/>
        <v>34.000694685654743</v>
      </c>
    </row>
    <row r="65" spans="1:8">
      <c r="A65" s="13">
        <v>4700</v>
      </c>
      <c r="B65" s="11" t="s">
        <v>31</v>
      </c>
      <c r="C65" s="12">
        <v>0</v>
      </c>
      <c r="D65" s="12">
        <v>0</v>
      </c>
      <c r="E65" s="1">
        <f t="shared" si="2"/>
        <v>0</v>
      </c>
      <c r="F65" s="12">
        <v>1176</v>
      </c>
      <c r="G65" s="12">
        <v>1175.8399999999999</v>
      </c>
      <c r="H65" s="1">
        <f t="shared" si="3"/>
        <v>99.986394557823118</v>
      </c>
    </row>
    <row r="66" spans="1:8">
      <c r="A66" s="13">
        <v>6050</v>
      </c>
      <c r="B66" s="11" t="s">
        <v>0</v>
      </c>
      <c r="C66" s="12">
        <v>0</v>
      </c>
      <c r="D66" s="12">
        <v>0</v>
      </c>
      <c r="E66" s="1">
        <f t="shared" si="2"/>
        <v>0</v>
      </c>
      <c r="F66" s="12">
        <v>20000</v>
      </c>
      <c r="G66" s="12">
        <v>0</v>
      </c>
      <c r="H66" s="1">
        <f t="shared" si="3"/>
        <v>0</v>
      </c>
    </row>
    <row r="67" spans="1:8" ht="15.75">
      <c r="A67" s="14">
        <v>600</v>
      </c>
      <c r="B67" s="15" t="s">
        <v>40</v>
      </c>
      <c r="C67" s="16">
        <f>SUBTOTAL(9,C68:C89)</f>
        <v>7335591</v>
      </c>
      <c r="D67" s="16">
        <f>SUBTOTAL(9,D68:D89)</f>
        <v>5112721.8099999996</v>
      </c>
      <c r="E67" s="17">
        <f t="shared" si="2"/>
        <v>69.697476454180716</v>
      </c>
      <c r="F67" s="16">
        <f>SUBTOTAL(9,F68:F89)</f>
        <v>13682910</v>
      </c>
      <c r="G67" s="16">
        <f>SUBTOTAL(9,G68:G89)</f>
        <v>7323335.0999999996</v>
      </c>
      <c r="H67" s="17">
        <f t="shared" si="3"/>
        <v>53.521766203241853</v>
      </c>
    </row>
    <row r="68" spans="1:8">
      <c r="A68" s="7">
        <v>60004</v>
      </c>
      <c r="B68" s="8" t="s">
        <v>41</v>
      </c>
      <c r="C68" s="9">
        <f>SUBTOTAL(9,C69)</f>
        <v>0</v>
      </c>
      <c r="D68" s="9">
        <f>SUBTOTAL(9,D69)</f>
        <v>0</v>
      </c>
      <c r="E68" s="4">
        <f t="shared" si="2"/>
        <v>0</v>
      </c>
      <c r="F68" s="9">
        <f>SUBTOTAL(9,F69)</f>
        <v>100000</v>
      </c>
      <c r="G68" s="9">
        <f>SUBTOTAL(9,G69)</f>
        <v>56761.68</v>
      </c>
      <c r="H68" s="4">
        <f t="shared" si="3"/>
        <v>56.761680000000005</v>
      </c>
    </row>
    <row r="69" spans="1:8">
      <c r="A69" s="13">
        <v>4300</v>
      </c>
      <c r="B69" s="11" t="s">
        <v>8</v>
      </c>
      <c r="C69" s="12">
        <v>0</v>
      </c>
      <c r="D69" s="12">
        <v>0</v>
      </c>
      <c r="E69" s="1">
        <f t="shared" si="2"/>
        <v>0</v>
      </c>
      <c r="F69" s="12">
        <v>100000</v>
      </c>
      <c r="G69" s="12">
        <v>56761.68</v>
      </c>
      <c r="H69" s="1">
        <f t="shared" si="3"/>
        <v>56.761680000000005</v>
      </c>
    </row>
    <row r="70" spans="1:8">
      <c r="A70" s="7">
        <v>60014</v>
      </c>
      <c r="B70" s="8" t="s">
        <v>43</v>
      </c>
      <c r="C70" s="9">
        <f>SUBTOTAL(9,C71:C72)</f>
        <v>0</v>
      </c>
      <c r="D70" s="9">
        <f>SUBTOTAL(9,D71:D72)</f>
        <v>0</v>
      </c>
      <c r="E70" s="4">
        <f t="shared" si="2"/>
        <v>0</v>
      </c>
      <c r="F70" s="9">
        <f>SUBTOTAL(9,F71:F72)</f>
        <v>200435</v>
      </c>
      <c r="G70" s="9">
        <f>SUBTOTAL(9,G71:G72)</f>
        <v>0</v>
      </c>
      <c r="H70" s="4">
        <f t="shared" si="3"/>
        <v>0</v>
      </c>
    </row>
    <row r="71" spans="1:8">
      <c r="A71" s="13">
        <v>4430</v>
      </c>
      <c r="B71" s="11" t="s">
        <v>4</v>
      </c>
      <c r="C71" s="12">
        <v>0</v>
      </c>
      <c r="D71" s="12">
        <v>0</v>
      </c>
      <c r="E71" s="1">
        <f t="shared" si="2"/>
        <v>0</v>
      </c>
      <c r="F71" s="12">
        <v>435</v>
      </c>
      <c r="G71" s="12">
        <v>0</v>
      </c>
      <c r="H71" s="1">
        <f t="shared" si="3"/>
        <v>0</v>
      </c>
    </row>
    <row r="72" spans="1:8">
      <c r="A72" s="13">
        <v>6300</v>
      </c>
      <c r="B72" s="11" t="s">
        <v>44</v>
      </c>
      <c r="C72" s="12">
        <v>0</v>
      </c>
      <c r="D72" s="12">
        <v>0</v>
      </c>
      <c r="E72" s="1">
        <f t="shared" si="2"/>
        <v>0</v>
      </c>
      <c r="F72" s="12">
        <v>200000</v>
      </c>
      <c r="G72" s="12">
        <v>0</v>
      </c>
      <c r="H72" s="1">
        <f t="shared" si="3"/>
        <v>0</v>
      </c>
    </row>
    <row r="73" spans="1:8">
      <c r="A73" s="7">
        <v>60016</v>
      </c>
      <c r="B73" s="8" t="s">
        <v>45</v>
      </c>
      <c r="C73" s="9">
        <f>SUBTOTAL(9,C74:C83)</f>
        <v>7335591</v>
      </c>
      <c r="D73" s="9">
        <f>SUBTOTAL(9,D74:D83)</f>
        <v>5112721.8099999996</v>
      </c>
      <c r="E73" s="4">
        <f t="shared" si="2"/>
        <v>69.697476454180716</v>
      </c>
      <c r="F73" s="9">
        <f>SUBTOTAL(9,F74:F83)</f>
        <v>12795801</v>
      </c>
      <c r="G73" s="9">
        <f>SUBTOTAL(9,G74:G83)</f>
        <v>6751804.29</v>
      </c>
      <c r="H73" s="4">
        <f t="shared" si="3"/>
        <v>52.765780665079106</v>
      </c>
    </row>
    <row r="74" spans="1:8">
      <c r="A74" s="13">
        <v>4170</v>
      </c>
      <c r="B74" s="11" t="s">
        <v>20</v>
      </c>
      <c r="C74" s="12">
        <v>0</v>
      </c>
      <c r="D74" s="12">
        <v>0</v>
      </c>
      <c r="E74" s="1">
        <f t="shared" si="2"/>
        <v>0</v>
      </c>
      <c r="F74" s="12">
        <v>3000</v>
      </c>
      <c r="G74" s="12">
        <v>0</v>
      </c>
      <c r="H74" s="1">
        <f t="shared" si="3"/>
        <v>0</v>
      </c>
    </row>
    <row r="75" spans="1:8">
      <c r="A75" s="13">
        <v>4210</v>
      </c>
      <c r="B75" s="11" t="s">
        <v>2</v>
      </c>
      <c r="C75" s="12">
        <v>0</v>
      </c>
      <c r="D75" s="12">
        <v>0</v>
      </c>
      <c r="E75" s="1">
        <f t="shared" si="2"/>
        <v>0</v>
      </c>
      <c r="F75" s="12">
        <v>48500</v>
      </c>
      <c r="G75" s="12">
        <v>13873.33</v>
      </c>
      <c r="H75" s="1">
        <f t="shared" si="3"/>
        <v>28.604804123711343</v>
      </c>
    </row>
    <row r="76" spans="1:8">
      <c r="A76" s="13">
        <v>4270</v>
      </c>
      <c r="B76" s="11" t="s">
        <v>21</v>
      </c>
      <c r="C76" s="12">
        <v>0</v>
      </c>
      <c r="D76" s="12">
        <v>0</v>
      </c>
      <c r="E76" s="1">
        <f t="shared" si="2"/>
        <v>0</v>
      </c>
      <c r="F76" s="12">
        <v>241000</v>
      </c>
      <c r="G76" s="12">
        <v>179195</v>
      </c>
      <c r="H76" s="1">
        <f t="shared" si="3"/>
        <v>74.354771784232369</v>
      </c>
    </row>
    <row r="77" spans="1:8">
      <c r="A77" s="13">
        <v>4300</v>
      </c>
      <c r="B77" s="11" t="s">
        <v>8</v>
      </c>
      <c r="C77" s="12">
        <v>0</v>
      </c>
      <c r="D77" s="12">
        <v>0</v>
      </c>
      <c r="E77" s="1">
        <f t="shared" si="2"/>
        <v>0</v>
      </c>
      <c r="F77" s="12">
        <v>352625</v>
      </c>
      <c r="G77" s="12">
        <v>220035.53</v>
      </c>
      <c r="H77" s="1">
        <f t="shared" si="3"/>
        <v>62.399299539170507</v>
      </c>
    </row>
    <row r="78" spans="1:8">
      <c r="A78" s="13">
        <v>6050</v>
      </c>
      <c r="B78" s="11" t="s">
        <v>0</v>
      </c>
      <c r="C78" s="12">
        <v>0</v>
      </c>
      <c r="D78" s="12">
        <v>0</v>
      </c>
      <c r="E78" s="1">
        <f t="shared" si="2"/>
        <v>0</v>
      </c>
      <c r="F78" s="12">
        <v>5850676</v>
      </c>
      <c r="G78" s="12">
        <v>84158.66</v>
      </c>
      <c r="H78" s="1">
        <f t="shared" si="3"/>
        <v>1.438443352528836</v>
      </c>
    </row>
    <row r="79" spans="1:8">
      <c r="A79" s="13">
        <v>6058</v>
      </c>
      <c r="B79" s="11" t="s">
        <v>32</v>
      </c>
      <c r="C79" s="12">
        <v>0</v>
      </c>
      <c r="D79" s="12">
        <v>0</v>
      </c>
      <c r="E79" s="1">
        <f t="shared" si="2"/>
        <v>0</v>
      </c>
      <c r="F79" s="12">
        <v>5105291</v>
      </c>
      <c r="G79" s="12">
        <v>5059856.55</v>
      </c>
      <c r="H79" s="1">
        <f t="shared" si="3"/>
        <v>99.110051709099437</v>
      </c>
    </row>
    <row r="80" spans="1:8">
      <c r="A80" s="13">
        <v>6059</v>
      </c>
      <c r="B80" s="11" t="s">
        <v>32</v>
      </c>
      <c r="C80" s="12">
        <v>0</v>
      </c>
      <c r="D80" s="12">
        <v>0</v>
      </c>
      <c r="E80" s="1">
        <f t="shared" si="2"/>
        <v>0</v>
      </c>
      <c r="F80" s="12">
        <v>1194709</v>
      </c>
      <c r="G80" s="12">
        <v>1194685.22</v>
      </c>
      <c r="H80" s="1">
        <f t="shared" si="3"/>
        <v>99.998009557139014</v>
      </c>
    </row>
    <row r="81" spans="1:8">
      <c r="A81" s="10">
        <v>6208</v>
      </c>
      <c r="B81" s="11" t="s">
        <v>33</v>
      </c>
      <c r="C81" s="12">
        <v>5105291</v>
      </c>
      <c r="D81" s="12">
        <v>4793581.55</v>
      </c>
      <c r="E81" s="1">
        <f t="shared" si="2"/>
        <v>93.894384277017707</v>
      </c>
      <c r="F81" s="12">
        <v>0</v>
      </c>
      <c r="G81" s="12">
        <v>0</v>
      </c>
      <c r="H81" s="1">
        <f t="shared" si="3"/>
        <v>0</v>
      </c>
    </row>
    <row r="82" spans="1:8">
      <c r="A82" s="10">
        <v>6300</v>
      </c>
      <c r="B82" s="11" t="s">
        <v>47</v>
      </c>
      <c r="C82" s="12">
        <v>324000</v>
      </c>
      <c r="D82" s="12">
        <v>319140.26</v>
      </c>
      <c r="E82" s="1">
        <f t="shared" si="2"/>
        <v>98.500080246913583</v>
      </c>
      <c r="F82" s="12">
        <v>0</v>
      </c>
      <c r="G82" s="12">
        <v>0</v>
      </c>
      <c r="H82" s="1">
        <f t="shared" si="3"/>
        <v>0</v>
      </c>
    </row>
    <row r="83" spans="1:8">
      <c r="A83" s="10">
        <v>6330</v>
      </c>
      <c r="B83" s="11" t="s">
        <v>48</v>
      </c>
      <c r="C83" s="12">
        <v>1906300</v>
      </c>
      <c r="D83" s="12">
        <v>0</v>
      </c>
      <c r="E83" s="1">
        <f t="shared" si="2"/>
        <v>0</v>
      </c>
      <c r="F83" s="12">
        <v>0</v>
      </c>
      <c r="G83" s="12">
        <v>0</v>
      </c>
      <c r="H83" s="1">
        <f t="shared" si="3"/>
        <v>0</v>
      </c>
    </row>
    <row r="84" spans="1:8">
      <c r="A84" s="7">
        <v>60017</v>
      </c>
      <c r="B84" s="8" t="s">
        <v>49</v>
      </c>
      <c r="C84" s="9">
        <f>SUBTOTAL(9,C85:C89)</f>
        <v>0</v>
      </c>
      <c r="D84" s="9">
        <f>SUBTOTAL(9,D85:D89)</f>
        <v>0</v>
      </c>
      <c r="E84" s="4">
        <f t="shared" si="2"/>
        <v>0</v>
      </c>
      <c r="F84" s="9">
        <f>SUBTOTAL(9,F85:F89)</f>
        <v>586674</v>
      </c>
      <c r="G84" s="9">
        <f>SUBTOTAL(9,G85:G89)</f>
        <v>514769.13</v>
      </c>
      <c r="H84" s="4">
        <f t="shared" si="3"/>
        <v>87.743641272665911</v>
      </c>
    </row>
    <row r="85" spans="1:8">
      <c r="A85" s="13">
        <v>4170</v>
      </c>
      <c r="B85" s="11" t="s">
        <v>20</v>
      </c>
      <c r="C85" s="12">
        <v>0</v>
      </c>
      <c r="D85" s="12">
        <v>0</v>
      </c>
      <c r="E85" s="1">
        <f t="shared" si="2"/>
        <v>0</v>
      </c>
      <c r="F85" s="12">
        <v>500</v>
      </c>
      <c r="G85" s="12">
        <v>0</v>
      </c>
      <c r="H85" s="1">
        <f t="shared" si="3"/>
        <v>0</v>
      </c>
    </row>
    <row r="86" spans="1:8">
      <c r="A86" s="13">
        <v>4210</v>
      </c>
      <c r="B86" s="11" t="s">
        <v>2</v>
      </c>
      <c r="C86" s="12">
        <v>0</v>
      </c>
      <c r="D86" s="12">
        <v>0</v>
      </c>
      <c r="E86" s="1">
        <f t="shared" si="2"/>
        <v>0</v>
      </c>
      <c r="F86" s="12">
        <v>19309</v>
      </c>
      <c r="G86" s="12">
        <v>14646.97</v>
      </c>
      <c r="H86" s="1">
        <f t="shared" si="3"/>
        <v>75.855663162255937</v>
      </c>
    </row>
    <row r="87" spans="1:8">
      <c r="A87" s="13">
        <v>4270</v>
      </c>
      <c r="B87" s="11" t="s">
        <v>21</v>
      </c>
      <c r="C87" s="12">
        <v>0</v>
      </c>
      <c r="D87" s="12">
        <v>0</v>
      </c>
      <c r="E87" s="1">
        <f t="shared" si="2"/>
        <v>0</v>
      </c>
      <c r="F87" s="12">
        <v>116865</v>
      </c>
      <c r="G87" s="12">
        <v>84664.97</v>
      </c>
      <c r="H87" s="1">
        <f t="shared" si="3"/>
        <v>72.446814700723067</v>
      </c>
    </row>
    <row r="88" spans="1:8">
      <c r="A88" s="13">
        <v>4300</v>
      </c>
      <c r="B88" s="11" t="s">
        <v>8</v>
      </c>
      <c r="C88" s="12">
        <v>0</v>
      </c>
      <c r="D88" s="12">
        <v>0</v>
      </c>
      <c r="E88" s="1">
        <f t="shared" si="2"/>
        <v>0</v>
      </c>
      <c r="F88" s="12">
        <v>30000</v>
      </c>
      <c r="G88" s="12">
        <v>22954.75</v>
      </c>
      <c r="H88" s="1">
        <f t="shared" si="3"/>
        <v>76.515833333333333</v>
      </c>
    </row>
    <row r="89" spans="1:8">
      <c r="A89" s="13">
        <v>6050</v>
      </c>
      <c r="B89" s="11" t="s">
        <v>0</v>
      </c>
      <c r="C89" s="12">
        <v>0</v>
      </c>
      <c r="D89" s="12">
        <v>0</v>
      </c>
      <c r="E89" s="1">
        <f t="shared" si="2"/>
        <v>0</v>
      </c>
      <c r="F89" s="12">
        <v>420000</v>
      </c>
      <c r="G89" s="12">
        <v>392502.44</v>
      </c>
      <c r="H89" s="6">
        <f t="shared" si="3"/>
        <v>93.452961904761906</v>
      </c>
    </row>
    <row r="90" spans="1:8" ht="15.75">
      <c r="A90" s="14">
        <v>630</v>
      </c>
      <c r="B90" s="15" t="s">
        <v>50</v>
      </c>
      <c r="C90" s="16">
        <f>SUBTOTAL(9,C91:C92)</f>
        <v>0</v>
      </c>
      <c r="D90" s="16">
        <f>SUBTOTAL(9,D91:D92)</f>
        <v>0</v>
      </c>
      <c r="E90" s="17">
        <f t="shared" si="2"/>
        <v>0</v>
      </c>
      <c r="F90" s="16">
        <f>SUBTOTAL(9,F91:F92)</f>
        <v>20000</v>
      </c>
      <c r="G90" s="16">
        <f>SUBTOTAL(9,G91:G92)</f>
        <v>8500</v>
      </c>
      <c r="H90" s="17">
        <f t="shared" si="3"/>
        <v>42.5</v>
      </c>
    </row>
    <row r="91" spans="1:8">
      <c r="A91" s="7">
        <v>63095</v>
      </c>
      <c r="B91" s="8" t="s">
        <v>1</v>
      </c>
      <c r="C91" s="9">
        <f>SUBTOTAL(9,C92)</f>
        <v>0</v>
      </c>
      <c r="D91" s="9">
        <f>SUBTOTAL(9,D92)</f>
        <v>0</v>
      </c>
      <c r="E91" s="4">
        <f t="shared" si="2"/>
        <v>0</v>
      </c>
      <c r="F91" s="9">
        <f>SUBTOTAL(9,F92)</f>
        <v>20000</v>
      </c>
      <c r="G91" s="9">
        <f>SUBTOTAL(9,G92)</f>
        <v>8500</v>
      </c>
      <c r="H91" s="4">
        <f t="shared" si="3"/>
        <v>42.5</v>
      </c>
    </row>
    <row r="92" spans="1:8">
      <c r="A92" s="13">
        <v>2820</v>
      </c>
      <c r="B92" s="11" t="s">
        <v>51</v>
      </c>
      <c r="C92" s="12">
        <v>0</v>
      </c>
      <c r="D92" s="12">
        <v>0</v>
      </c>
      <c r="E92" s="1">
        <f t="shared" si="2"/>
        <v>0</v>
      </c>
      <c r="F92" s="12">
        <v>20000</v>
      </c>
      <c r="G92" s="12">
        <v>8500</v>
      </c>
      <c r="H92" s="1">
        <f t="shared" si="3"/>
        <v>42.5</v>
      </c>
    </row>
    <row r="93" spans="1:8" ht="15.75">
      <c r="A93" s="14">
        <v>700</v>
      </c>
      <c r="B93" s="15" t="s">
        <v>52</v>
      </c>
      <c r="C93" s="16">
        <f>SUBTOTAL(9,C94:C126)</f>
        <v>4444714</v>
      </c>
      <c r="D93" s="16">
        <f>SUBTOTAL(9,D94:D126)</f>
        <v>3116459.5500000007</v>
      </c>
      <c r="E93" s="17">
        <f t="shared" si="2"/>
        <v>70.116087334303188</v>
      </c>
      <c r="F93" s="16">
        <f>SUBTOTAL(9,F94:F126)</f>
        <v>3610636</v>
      </c>
      <c r="G93" s="16">
        <f>SUBTOTAL(9,G94:G126)</f>
        <v>2775826.6199999996</v>
      </c>
      <c r="H93" s="17">
        <f t="shared" si="3"/>
        <v>76.879159793454662</v>
      </c>
    </row>
    <row r="94" spans="1:8">
      <c r="A94" s="7">
        <v>70005</v>
      </c>
      <c r="B94" s="8" t="s">
        <v>53</v>
      </c>
      <c r="C94" s="9">
        <f>SUBTOTAL(9,C95:C121)</f>
        <v>3831043</v>
      </c>
      <c r="D94" s="9">
        <f>SUBTOTAL(9,D95:D121)</f>
        <v>2457148.1100000003</v>
      </c>
      <c r="E94" s="4">
        <f t="shared" si="2"/>
        <v>64.137836876276253</v>
      </c>
      <c r="F94" s="9">
        <f>SUBTOTAL(9,F95:F121)</f>
        <v>3610636</v>
      </c>
      <c r="G94" s="9">
        <f>SUBTOTAL(9,G95:G121)</f>
        <v>2775826.6199999996</v>
      </c>
      <c r="H94" s="4">
        <f t="shared" si="3"/>
        <v>76.879159793454662</v>
      </c>
    </row>
    <row r="95" spans="1:8">
      <c r="A95" s="10" t="s">
        <v>278</v>
      </c>
      <c r="B95" s="11" t="s">
        <v>54</v>
      </c>
      <c r="C95" s="12">
        <v>140000</v>
      </c>
      <c r="D95" s="12">
        <v>94099.21</v>
      </c>
      <c r="E95" s="1">
        <f t="shared" si="2"/>
        <v>67.213721428571432</v>
      </c>
      <c r="F95" s="12">
        <v>0</v>
      </c>
      <c r="G95" s="12">
        <v>0</v>
      </c>
      <c r="H95" s="1">
        <f t="shared" si="3"/>
        <v>0</v>
      </c>
    </row>
    <row r="96" spans="1:8">
      <c r="A96" s="10" t="s">
        <v>274</v>
      </c>
      <c r="B96" s="11" t="s">
        <v>55</v>
      </c>
      <c r="C96" s="12">
        <v>0</v>
      </c>
      <c r="D96" s="12">
        <v>6780</v>
      </c>
      <c r="E96" s="1">
        <v>0</v>
      </c>
      <c r="F96" s="12">
        <v>0</v>
      </c>
      <c r="G96" s="12">
        <v>0</v>
      </c>
      <c r="H96" s="1">
        <f t="shared" si="3"/>
        <v>0</v>
      </c>
    </row>
    <row r="97" spans="1:8">
      <c r="A97" s="10" t="s">
        <v>194</v>
      </c>
      <c r="B97" s="11" t="s">
        <v>36</v>
      </c>
      <c r="C97" s="12">
        <v>0</v>
      </c>
      <c r="D97" s="12">
        <v>1642</v>
      </c>
      <c r="E97" s="1">
        <v>0</v>
      </c>
      <c r="F97" s="12">
        <v>0</v>
      </c>
      <c r="G97" s="12">
        <v>0</v>
      </c>
      <c r="H97" s="1">
        <f t="shared" si="3"/>
        <v>0</v>
      </c>
    </row>
    <row r="98" spans="1:8">
      <c r="A98" s="10" t="s">
        <v>195</v>
      </c>
      <c r="B98" s="11" t="s">
        <v>56</v>
      </c>
      <c r="C98" s="12">
        <v>1480000</v>
      </c>
      <c r="D98" s="12">
        <v>542269.62</v>
      </c>
      <c r="E98" s="1">
        <f t="shared" si="2"/>
        <v>36.639839189189189</v>
      </c>
      <c r="F98" s="12">
        <v>0</v>
      </c>
      <c r="G98" s="12">
        <v>0</v>
      </c>
      <c r="H98" s="1">
        <f t="shared" si="3"/>
        <v>0</v>
      </c>
    </row>
    <row r="99" spans="1:8">
      <c r="A99" s="10" t="s">
        <v>279</v>
      </c>
      <c r="B99" s="11" t="s">
        <v>57</v>
      </c>
      <c r="C99" s="12">
        <v>1862343</v>
      </c>
      <c r="D99" s="12">
        <v>1717869.02</v>
      </c>
      <c r="E99" s="1">
        <f t="shared" si="2"/>
        <v>92.242353852109943</v>
      </c>
      <c r="F99" s="12">
        <v>0</v>
      </c>
      <c r="G99" s="12">
        <v>0</v>
      </c>
      <c r="H99" s="1">
        <f t="shared" si="3"/>
        <v>0</v>
      </c>
    </row>
    <row r="100" spans="1:8">
      <c r="A100" s="10" t="s">
        <v>280</v>
      </c>
      <c r="B100" s="11" t="s">
        <v>7</v>
      </c>
      <c r="C100" s="12">
        <v>78700</v>
      </c>
      <c r="D100" s="12">
        <v>3777</v>
      </c>
      <c r="E100" s="1">
        <f t="shared" si="2"/>
        <v>4.7992376111817023</v>
      </c>
      <c r="F100" s="12">
        <v>0</v>
      </c>
      <c r="G100" s="12">
        <v>0</v>
      </c>
      <c r="H100" s="1">
        <f t="shared" si="3"/>
        <v>0</v>
      </c>
    </row>
    <row r="101" spans="1:8">
      <c r="A101" s="10" t="s">
        <v>196</v>
      </c>
      <c r="B101" s="11" t="s">
        <v>13</v>
      </c>
      <c r="C101" s="12">
        <v>50000</v>
      </c>
      <c r="D101" s="12">
        <v>38542.870000000003</v>
      </c>
      <c r="E101" s="1">
        <f t="shared" si="2"/>
        <v>77.085740000000001</v>
      </c>
      <c r="F101" s="12">
        <v>0</v>
      </c>
      <c r="G101" s="12">
        <v>0</v>
      </c>
      <c r="H101" s="1">
        <f t="shared" si="3"/>
        <v>0</v>
      </c>
    </row>
    <row r="102" spans="1:8">
      <c r="A102" s="10" t="s">
        <v>197</v>
      </c>
      <c r="B102" s="11" t="s">
        <v>46</v>
      </c>
      <c r="C102" s="12">
        <v>220000</v>
      </c>
      <c r="D102" s="12">
        <v>52168.39</v>
      </c>
      <c r="E102" s="1">
        <f t="shared" si="2"/>
        <v>23.712904545454546</v>
      </c>
      <c r="F102" s="12">
        <v>0</v>
      </c>
      <c r="G102" s="12">
        <v>0</v>
      </c>
      <c r="H102" s="1">
        <f t="shared" si="3"/>
        <v>0</v>
      </c>
    </row>
    <row r="103" spans="1:8">
      <c r="A103" s="13">
        <v>4010</v>
      </c>
      <c r="B103" s="11" t="s">
        <v>15</v>
      </c>
      <c r="C103" s="12">
        <v>0</v>
      </c>
      <c r="D103" s="12">
        <v>0</v>
      </c>
      <c r="E103" s="1">
        <f t="shared" si="2"/>
        <v>0</v>
      </c>
      <c r="F103" s="12">
        <v>13969</v>
      </c>
      <c r="G103" s="12">
        <v>13968.54</v>
      </c>
      <c r="H103" s="1">
        <f t="shared" si="3"/>
        <v>99.996706994058286</v>
      </c>
    </row>
    <row r="104" spans="1:8">
      <c r="A104" s="13">
        <v>4040</v>
      </c>
      <c r="B104" s="11" t="s">
        <v>16</v>
      </c>
      <c r="C104" s="12">
        <v>0</v>
      </c>
      <c r="D104" s="12">
        <v>0</v>
      </c>
      <c r="E104" s="1">
        <f t="shared" ref="E104:E144" si="4">IF(D104=0,0,(D104/C104)*100)</f>
        <v>0</v>
      </c>
      <c r="F104" s="12">
        <v>4232</v>
      </c>
      <c r="G104" s="12">
        <v>4232.38</v>
      </c>
      <c r="H104" s="1">
        <f t="shared" ref="H104:H144" si="5">IF(G104=0,0,(G104/F104)*100)</f>
        <v>100.00897920604915</v>
      </c>
    </row>
    <row r="105" spans="1:8">
      <c r="A105" s="13">
        <v>4110</v>
      </c>
      <c r="B105" s="11" t="s">
        <v>38</v>
      </c>
      <c r="C105" s="12">
        <v>0</v>
      </c>
      <c r="D105" s="12">
        <v>0</v>
      </c>
      <c r="E105" s="1">
        <f t="shared" si="4"/>
        <v>0</v>
      </c>
      <c r="F105" s="12">
        <v>2732</v>
      </c>
      <c r="G105" s="12">
        <v>2732</v>
      </c>
      <c r="H105" s="1">
        <f t="shared" si="5"/>
        <v>100</v>
      </c>
    </row>
    <row r="106" spans="1:8">
      <c r="A106" s="13">
        <v>4120</v>
      </c>
      <c r="B106" s="11" t="s">
        <v>39</v>
      </c>
      <c r="C106" s="12">
        <v>0</v>
      </c>
      <c r="D106" s="12">
        <v>0</v>
      </c>
      <c r="E106" s="1">
        <f t="shared" si="4"/>
        <v>0</v>
      </c>
      <c r="F106" s="12">
        <v>440</v>
      </c>
      <c r="G106" s="12">
        <v>440.65</v>
      </c>
      <c r="H106" s="1">
        <f t="shared" si="5"/>
        <v>100.14772727272727</v>
      </c>
    </row>
    <row r="107" spans="1:8">
      <c r="A107" s="13">
        <v>4170</v>
      </c>
      <c r="B107" s="11" t="s">
        <v>20</v>
      </c>
      <c r="C107" s="12">
        <v>0</v>
      </c>
      <c r="D107" s="12">
        <v>0</v>
      </c>
      <c r="E107" s="1">
        <f t="shared" si="4"/>
        <v>0</v>
      </c>
      <c r="F107" s="12">
        <v>10000</v>
      </c>
      <c r="G107" s="12">
        <v>0</v>
      </c>
      <c r="H107" s="1">
        <f t="shared" si="5"/>
        <v>0</v>
      </c>
    </row>
    <row r="108" spans="1:8">
      <c r="A108" s="13">
        <v>4210</v>
      </c>
      <c r="B108" s="11" t="s">
        <v>58</v>
      </c>
      <c r="C108" s="12">
        <v>0</v>
      </c>
      <c r="D108" s="12">
        <v>0</v>
      </c>
      <c r="E108" s="1">
        <f t="shared" si="4"/>
        <v>0</v>
      </c>
      <c r="F108" s="12">
        <v>5795</v>
      </c>
      <c r="G108" s="12">
        <v>5794.51</v>
      </c>
      <c r="H108" s="1">
        <f t="shared" si="5"/>
        <v>99.991544434857644</v>
      </c>
    </row>
    <row r="109" spans="1:8">
      <c r="A109" s="13">
        <v>4260</v>
      </c>
      <c r="B109" s="11" t="s">
        <v>3</v>
      </c>
      <c r="C109" s="12">
        <v>0</v>
      </c>
      <c r="D109" s="12">
        <v>0</v>
      </c>
      <c r="E109" s="1">
        <f t="shared" si="4"/>
        <v>0</v>
      </c>
      <c r="F109" s="12">
        <v>690863</v>
      </c>
      <c r="G109" s="12">
        <v>690862.24</v>
      </c>
      <c r="H109" s="1">
        <f t="shared" si="5"/>
        <v>99.999889992661352</v>
      </c>
    </row>
    <row r="110" spans="1:8">
      <c r="A110" s="13">
        <v>4300</v>
      </c>
      <c r="B110" s="11" t="s">
        <v>8</v>
      </c>
      <c r="C110" s="12">
        <v>0</v>
      </c>
      <c r="D110" s="12">
        <v>0</v>
      </c>
      <c r="E110" s="1">
        <f t="shared" si="4"/>
        <v>0</v>
      </c>
      <c r="F110" s="12">
        <v>596882</v>
      </c>
      <c r="G110" s="12">
        <v>502855.06</v>
      </c>
      <c r="H110" s="1">
        <f t="shared" si="5"/>
        <v>84.246980140128201</v>
      </c>
    </row>
    <row r="111" spans="1:8">
      <c r="A111" s="13">
        <v>4410</v>
      </c>
      <c r="B111" s="11" t="s">
        <v>27</v>
      </c>
      <c r="C111" s="12">
        <v>0</v>
      </c>
      <c r="D111" s="12">
        <v>0</v>
      </c>
      <c r="E111" s="1">
        <f t="shared" si="4"/>
        <v>0</v>
      </c>
      <c r="F111" s="12">
        <v>450</v>
      </c>
      <c r="G111" s="12">
        <v>147.76</v>
      </c>
      <c r="H111" s="1">
        <f t="shared" si="5"/>
        <v>32.835555555555551</v>
      </c>
    </row>
    <row r="112" spans="1:8">
      <c r="A112" s="13">
        <v>4430</v>
      </c>
      <c r="B112" s="11" t="s">
        <v>4</v>
      </c>
      <c r="C112" s="12">
        <v>0</v>
      </c>
      <c r="D112" s="12">
        <v>0</v>
      </c>
      <c r="E112" s="1">
        <f t="shared" si="4"/>
        <v>0</v>
      </c>
      <c r="F112" s="12">
        <v>664016</v>
      </c>
      <c r="G112" s="12">
        <v>658772.81000000006</v>
      </c>
      <c r="H112" s="1">
        <f t="shared" si="5"/>
        <v>99.210381978747506</v>
      </c>
    </row>
    <row r="113" spans="1:8">
      <c r="A113" s="13">
        <v>4440</v>
      </c>
      <c r="B113" s="11" t="s">
        <v>59</v>
      </c>
      <c r="C113" s="12">
        <v>0</v>
      </c>
      <c r="D113" s="12">
        <v>0</v>
      </c>
      <c r="E113" s="1">
        <f t="shared" si="4"/>
        <v>0</v>
      </c>
      <c r="F113" s="12">
        <v>2160</v>
      </c>
      <c r="G113" s="12">
        <v>0</v>
      </c>
      <c r="H113" s="1">
        <f t="shared" si="5"/>
        <v>0</v>
      </c>
    </row>
    <row r="114" spans="1:8">
      <c r="A114" s="13">
        <v>4480</v>
      </c>
      <c r="B114" s="11" t="s">
        <v>29</v>
      </c>
      <c r="C114" s="12">
        <v>0</v>
      </c>
      <c r="D114" s="12">
        <v>0</v>
      </c>
      <c r="E114" s="1">
        <f t="shared" si="4"/>
        <v>0</v>
      </c>
      <c r="F114" s="12">
        <v>150000</v>
      </c>
      <c r="G114" s="12">
        <v>120654</v>
      </c>
      <c r="H114" s="1">
        <f t="shared" si="5"/>
        <v>80.435999999999993</v>
      </c>
    </row>
    <row r="115" spans="1:8">
      <c r="A115" s="13">
        <v>4500</v>
      </c>
      <c r="B115" s="11" t="s">
        <v>60</v>
      </c>
      <c r="C115" s="12">
        <v>0</v>
      </c>
      <c r="D115" s="12">
        <v>0</v>
      </c>
      <c r="E115" s="1">
        <f t="shared" si="4"/>
        <v>0</v>
      </c>
      <c r="F115" s="12">
        <v>204</v>
      </c>
      <c r="G115" s="12">
        <v>204</v>
      </c>
      <c r="H115" s="1">
        <f t="shared" si="5"/>
        <v>100</v>
      </c>
    </row>
    <row r="116" spans="1:8">
      <c r="A116" s="13">
        <v>4520</v>
      </c>
      <c r="B116" s="11" t="s">
        <v>30</v>
      </c>
      <c r="C116" s="12">
        <v>0</v>
      </c>
      <c r="D116" s="12">
        <v>0</v>
      </c>
      <c r="E116" s="1">
        <f t="shared" si="4"/>
        <v>0</v>
      </c>
      <c r="F116" s="12">
        <v>235000</v>
      </c>
      <c r="G116" s="12">
        <v>12679.1</v>
      </c>
      <c r="H116" s="1">
        <f t="shared" si="5"/>
        <v>5.3953617021276594</v>
      </c>
    </row>
    <row r="117" spans="1:8">
      <c r="A117" s="13">
        <v>4530</v>
      </c>
      <c r="B117" s="11" t="s">
        <v>9</v>
      </c>
      <c r="C117" s="12">
        <v>0</v>
      </c>
      <c r="D117" s="12">
        <v>0</v>
      </c>
      <c r="E117" s="1">
        <f t="shared" si="4"/>
        <v>0</v>
      </c>
      <c r="F117" s="12">
        <v>476000</v>
      </c>
      <c r="G117" s="12">
        <v>164545</v>
      </c>
      <c r="H117" s="1">
        <f t="shared" si="5"/>
        <v>34.568277310924373</v>
      </c>
    </row>
    <row r="118" spans="1:8">
      <c r="A118" s="13">
        <v>4580</v>
      </c>
      <c r="B118" s="11" t="s">
        <v>13</v>
      </c>
      <c r="C118" s="12">
        <v>0</v>
      </c>
      <c r="D118" s="12">
        <v>0</v>
      </c>
      <c r="E118" s="1">
        <f t="shared" si="4"/>
        <v>0</v>
      </c>
      <c r="F118" s="12">
        <v>576984</v>
      </c>
      <c r="G118" s="12">
        <v>576983.56999999995</v>
      </c>
      <c r="H118" s="1">
        <f t="shared" si="5"/>
        <v>99.999925474536539</v>
      </c>
    </row>
    <row r="119" spans="1:8">
      <c r="A119" s="13">
        <v>4590</v>
      </c>
      <c r="B119" s="11" t="s">
        <v>61</v>
      </c>
      <c r="C119" s="12">
        <v>0</v>
      </c>
      <c r="D119" s="12">
        <v>0</v>
      </c>
      <c r="E119" s="1">
        <f t="shared" si="4"/>
        <v>0</v>
      </c>
      <c r="F119" s="12">
        <v>140000</v>
      </c>
      <c r="G119" s="12">
        <v>8446</v>
      </c>
      <c r="H119" s="1">
        <f t="shared" si="5"/>
        <v>6.0328571428571429</v>
      </c>
    </row>
    <row r="120" spans="1:8">
      <c r="A120" s="13">
        <v>4610</v>
      </c>
      <c r="B120" s="11" t="s">
        <v>63</v>
      </c>
      <c r="C120" s="12">
        <v>0</v>
      </c>
      <c r="D120" s="12">
        <v>0</v>
      </c>
      <c r="E120" s="1">
        <f t="shared" si="4"/>
        <v>0</v>
      </c>
      <c r="F120" s="12">
        <v>909</v>
      </c>
      <c r="G120" s="12">
        <v>909</v>
      </c>
      <c r="H120" s="1">
        <f t="shared" si="5"/>
        <v>100</v>
      </c>
    </row>
    <row r="121" spans="1:8">
      <c r="A121" s="13">
        <v>6050</v>
      </c>
      <c r="B121" s="11" t="s">
        <v>0</v>
      </c>
      <c r="C121" s="12">
        <v>0</v>
      </c>
      <c r="D121" s="12">
        <v>0</v>
      </c>
      <c r="E121" s="1">
        <f t="shared" si="4"/>
        <v>0</v>
      </c>
      <c r="F121" s="12">
        <v>40000</v>
      </c>
      <c r="G121" s="12">
        <v>11600</v>
      </c>
      <c r="H121" s="1">
        <f t="shared" si="5"/>
        <v>28.999999999999996</v>
      </c>
    </row>
    <row r="122" spans="1:8">
      <c r="A122" s="7">
        <v>70095</v>
      </c>
      <c r="B122" s="8" t="s">
        <v>1</v>
      </c>
      <c r="C122" s="9">
        <f>SUBTOTAL(9,C123:C126)</f>
        <v>613671</v>
      </c>
      <c r="D122" s="9">
        <f>SUBTOTAL(9,D123:D126)</f>
        <v>659311.43999999994</v>
      </c>
      <c r="E122" s="4">
        <f t="shared" si="4"/>
        <v>107.43728154010861</v>
      </c>
      <c r="F122" s="9">
        <f>SUBTOTAL(9,F123:F126)</f>
        <v>0</v>
      </c>
      <c r="G122" s="9">
        <f>SUBTOTAL(9,G123:G126)</f>
        <v>0</v>
      </c>
      <c r="H122" s="4">
        <f t="shared" si="5"/>
        <v>0</v>
      </c>
    </row>
    <row r="123" spans="1:8">
      <c r="A123" s="10" t="s">
        <v>194</v>
      </c>
      <c r="B123" s="11" t="s">
        <v>36</v>
      </c>
      <c r="C123" s="12">
        <v>13241</v>
      </c>
      <c r="D123" s="12">
        <v>33784.93</v>
      </c>
      <c r="E123" s="1">
        <f t="shared" si="4"/>
        <v>255.15391586738164</v>
      </c>
      <c r="F123" s="12">
        <v>0</v>
      </c>
      <c r="G123" s="12">
        <v>0</v>
      </c>
      <c r="H123" s="1">
        <f t="shared" si="5"/>
        <v>0</v>
      </c>
    </row>
    <row r="124" spans="1:8">
      <c r="A124" s="10" t="s">
        <v>195</v>
      </c>
      <c r="B124" s="11" t="s">
        <v>56</v>
      </c>
      <c r="C124" s="12">
        <v>319654</v>
      </c>
      <c r="D124" s="12">
        <v>344750.47</v>
      </c>
      <c r="E124" s="1">
        <f t="shared" si="4"/>
        <v>107.85113591570885</v>
      </c>
      <c r="F124" s="12">
        <v>0</v>
      </c>
      <c r="G124" s="12">
        <v>0</v>
      </c>
      <c r="H124" s="1">
        <f t="shared" si="5"/>
        <v>0</v>
      </c>
    </row>
    <row r="125" spans="1:8">
      <c r="A125" s="10" t="s">
        <v>193</v>
      </c>
      <c r="B125" s="11" t="s">
        <v>12</v>
      </c>
      <c r="C125" s="12">
        <v>269257</v>
      </c>
      <c r="D125" s="12">
        <v>269256.75</v>
      </c>
      <c r="E125" s="1">
        <f t="shared" si="4"/>
        <v>99.999907151903201</v>
      </c>
      <c r="F125" s="12">
        <v>0</v>
      </c>
      <c r="G125" s="12">
        <v>0</v>
      </c>
      <c r="H125" s="1">
        <f t="shared" si="5"/>
        <v>0</v>
      </c>
    </row>
    <row r="126" spans="1:8">
      <c r="A126" s="10" t="s">
        <v>196</v>
      </c>
      <c r="B126" s="11" t="s">
        <v>13</v>
      </c>
      <c r="C126" s="12">
        <v>11519</v>
      </c>
      <c r="D126" s="12">
        <v>11519.29</v>
      </c>
      <c r="E126" s="1">
        <f t="shared" si="4"/>
        <v>100.00251757965101</v>
      </c>
      <c r="F126" s="12">
        <v>0</v>
      </c>
      <c r="G126" s="12">
        <v>0</v>
      </c>
      <c r="H126" s="1">
        <f t="shared" si="5"/>
        <v>0</v>
      </c>
    </row>
    <row r="127" spans="1:8" ht="15.75">
      <c r="A127" s="14">
        <v>710</v>
      </c>
      <c r="B127" s="15" t="s">
        <v>66</v>
      </c>
      <c r="C127" s="16">
        <f>SUBTOTAL(9,C128:C132)</f>
        <v>0</v>
      </c>
      <c r="D127" s="16">
        <f>SUBTOTAL(9,D128:D132)</f>
        <v>0</v>
      </c>
      <c r="E127" s="17">
        <f t="shared" si="4"/>
        <v>0</v>
      </c>
      <c r="F127" s="16">
        <f>SUBTOTAL(9,F128:F132)</f>
        <v>89765</v>
      </c>
      <c r="G127" s="16">
        <f>SUBTOTAL(9,G128:G132)</f>
        <v>15581.68</v>
      </c>
      <c r="H127" s="17">
        <f t="shared" si="5"/>
        <v>17.358302233609983</v>
      </c>
    </row>
    <row r="128" spans="1:8">
      <c r="A128" s="7">
        <v>71004</v>
      </c>
      <c r="B128" s="8" t="s">
        <v>67</v>
      </c>
      <c r="C128" s="9">
        <f>SUBTOTAL(9,C129:C132)</f>
        <v>0</v>
      </c>
      <c r="D128" s="9">
        <f>SUBTOTAL(9,D129:D132)</f>
        <v>0</v>
      </c>
      <c r="E128" s="4">
        <f t="shared" si="4"/>
        <v>0</v>
      </c>
      <c r="F128" s="9">
        <f>SUBTOTAL(9,F129:F132)</f>
        <v>89765</v>
      </c>
      <c r="G128" s="9">
        <f>SUBTOTAL(9,G129:G132)</f>
        <v>15581.68</v>
      </c>
      <c r="H128" s="4">
        <f t="shared" si="5"/>
        <v>17.358302233609983</v>
      </c>
    </row>
    <row r="129" spans="1:8">
      <c r="A129" s="13">
        <v>4110</v>
      </c>
      <c r="B129" s="11" t="s">
        <v>38</v>
      </c>
      <c r="C129" s="12">
        <v>0</v>
      </c>
      <c r="D129" s="12">
        <v>0</v>
      </c>
      <c r="E129" s="1">
        <f t="shared" si="4"/>
        <v>0</v>
      </c>
      <c r="F129" s="12">
        <v>1520</v>
      </c>
      <c r="G129" s="12">
        <v>789.88</v>
      </c>
      <c r="H129" s="1">
        <f t="shared" si="5"/>
        <v>51.965789473684211</v>
      </c>
    </row>
    <row r="130" spans="1:8">
      <c r="A130" s="13">
        <v>4120</v>
      </c>
      <c r="B130" s="11" t="s">
        <v>39</v>
      </c>
      <c r="C130" s="12">
        <v>0</v>
      </c>
      <c r="D130" s="12">
        <v>0</v>
      </c>
      <c r="E130" s="1">
        <f t="shared" si="4"/>
        <v>0</v>
      </c>
      <c r="F130" s="12">
        <v>245</v>
      </c>
      <c r="G130" s="12">
        <v>9.8000000000000007</v>
      </c>
      <c r="H130" s="1">
        <f t="shared" si="5"/>
        <v>4</v>
      </c>
    </row>
    <row r="131" spans="1:8">
      <c r="A131" s="13">
        <v>4170</v>
      </c>
      <c r="B131" s="11" t="s">
        <v>20</v>
      </c>
      <c r="C131" s="12">
        <v>0</v>
      </c>
      <c r="D131" s="12">
        <v>0</v>
      </c>
      <c r="E131" s="1">
        <f t="shared" si="4"/>
        <v>0</v>
      </c>
      <c r="F131" s="12">
        <v>10000</v>
      </c>
      <c r="G131" s="12">
        <v>5200</v>
      </c>
      <c r="H131" s="1">
        <f t="shared" si="5"/>
        <v>52</v>
      </c>
    </row>
    <row r="132" spans="1:8">
      <c r="A132" s="13">
        <v>4300</v>
      </c>
      <c r="B132" s="11" t="s">
        <v>8</v>
      </c>
      <c r="C132" s="12">
        <v>0</v>
      </c>
      <c r="D132" s="12">
        <v>0</v>
      </c>
      <c r="E132" s="1">
        <f t="shared" si="4"/>
        <v>0</v>
      </c>
      <c r="F132" s="12">
        <v>78000</v>
      </c>
      <c r="G132" s="12">
        <v>9582</v>
      </c>
      <c r="H132" s="1">
        <f t="shared" si="5"/>
        <v>12.284615384615384</v>
      </c>
    </row>
    <row r="133" spans="1:8" ht="15.75">
      <c r="A133" s="14">
        <v>750</v>
      </c>
      <c r="B133" s="15" t="s">
        <v>68</v>
      </c>
      <c r="C133" s="16">
        <f>SUBTOTAL(9,C134:C206)</f>
        <v>959481</v>
      </c>
      <c r="D133" s="16">
        <f>SUBTOTAL(9,D134:D206)</f>
        <v>580422.68999999994</v>
      </c>
      <c r="E133" s="17">
        <f t="shared" si="4"/>
        <v>60.493401119980483</v>
      </c>
      <c r="F133" s="16">
        <f>SUBTOTAL(9,F134:F206)</f>
        <v>5356960</v>
      </c>
      <c r="G133" s="16">
        <f>SUBTOTAL(9,G134:G206)</f>
        <v>3856387.3700000006</v>
      </c>
      <c r="H133" s="17">
        <f t="shared" si="5"/>
        <v>71.988354775843021</v>
      </c>
    </row>
    <row r="134" spans="1:8">
      <c r="A134" s="7">
        <v>75011</v>
      </c>
      <c r="B134" s="8" t="s">
        <v>69</v>
      </c>
      <c r="C134" s="9">
        <f>SUBTOTAL(9,C135:C142)</f>
        <v>112628</v>
      </c>
      <c r="D134" s="9">
        <f>SUBTOTAL(9,D135:D142)</f>
        <v>86567.9</v>
      </c>
      <c r="E134" s="4">
        <f t="shared" si="4"/>
        <v>76.861792804631165</v>
      </c>
      <c r="F134" s="9">
        <f>SUBTOTAL(9,F135:F142)</f>
        <v>112498</v>
      </c>
      <c r="G134" s="9">
        <f>SUBTOTAL(9,G135:G142)</f>
        <v>86220</v>
      </c>
      <c r="H134" s="4">
        <f t="shared" si="5"/>
        <v>76.641362513111346</v>
      </c>
    </row>
    <row r="135" spans="1:8">
      <c r="A135" s="10">
        <v>2010</v>
      </c>
      <c r="B135" s="11" t="s">
        <v>70</v>
      </c>
      <c r="C135" s="12">
        <v>112498</v>
      </c>
      <c r="D135" s="12">
        <v>86540</v>
      </c>
      <c r="E135" s="1">
        <f t="shared" si="4"/>
        <v>76.925812014435806</v>
      </c>
      <c r="F135" s="12">
        <v>0</v>
      </c>
      <c r="G135" s="12">
        <v>0</v>
      </c>
      <c r="H135" s="1">
        <f t="shared" si="5"/>
        <v>0</v>
      </c>
    </row>
    <row r="136" spans="1:8">
      <c r="A136" s="10">
        <v>2360</v>
      </c>
      <c r="B136" s="11" t="s">
        <v>71</v>
      </c>
      <c r="C136" s="12">
        <v>130</v>
      </c>
      <c r="D136" s="12">
        <v>27.9</v>
      </c>
      <c r="E136" s="1">
        <f t="shared" si="4"/>
        <v>21.46153846153846</v>
      </c>
      <c r="F136" s="12">
        <v>0</v>
      </c>
      <c r="G136" s="12">
        <v>0</v>
      </c>
      <c r="H136" s="1">
        <f t="shared" si="5"/>
        <v>0</v>
      </c>
    </row>
    <row r="137" spans="1:8">
      <c r="A137" s="13">
        <v>4010</v>
      </c>
      <c r="B137" s="11" t="s">
        <v>15</v>
      </c>
      <c r="C137" s="12">
        <v>0</v>
      </c>
      <c r="D137" s="12">
        <v>0</v>
      </c>
      <c r="E137" s="1">
        <f t="shared" si="4"/>
        <v>0</v>
      </c>
      <c r="F137" s="12">
        <v>79200</v>
      </c>
      <c r="G137" s="12">
        <v>59400</v>
      </c>
      <c r="H137" s="1">
        <f t="shared" si="5"/>
        <v>75</v>
      </c>
    </row>
    <row r="138" spans="1:8">
      <c r="A138" s="13">
        <v>4040</v>
      </c>
      <c r="B138" s="11" t="s">
        <v>16</v>
      </c>
      <c r="C138" s="12">
        <v>0</v>
      </c>
      <c r="D138" s="12">
        <v>0</v>
      </c>
      <c r="E138" s="1">
        <f t="shared" si="4"/>
        <v>0</v>
      </c>
      <c r="F138" s="12">
        <v>6500</v>
      </c>
      <c r="G138" s="12">
        <v>6500</v>
      </c>
      <c r="H138" s="1">
        <f t="shared" si="5"/>
        <v>100</v>
      </c>
    </row>
    <row r="139" spans="1:8">
      <c r="A139" s="13">
        <v>4110</v>
      </c>
      <c r="B139" s="11" t="s">
        <v>17</v>
      </c>
      <c r="C139" s="12">
        <v>0</v>
      </c>
      <c r="D139" s="12">
        <v>0</v>
      </c>
      <c r="E139" s="1">
        <f t="shared" si="4"/>
        <v>0</v>
      </c>
      <c r="F139" s="12">
        <v>15600</v>
      </c>
      <c r="G139" s="12">
        <v>11700</v>
      </c>
      <c r="H139" s="1">
        <f t="shared" si="5"/>
        <v>75</v>
      </c>
    </row>
    <row r="140" spans="1:8">
      <c r="A140" s="13">
        <v>4120</v>
      </c>
      <c r="B140" s="11" t="s">
        <v>72</v>
      </c>
      <c r="C140" s="12">
        <v>0</v>
      </c>
      <c r="D140" s="12">
        <v>0</v>
      </c>
      <c r="E140" s="1">
        <f t="shared" si="4"/>
        <v>0</v>
      </c>
      <c r="F140" s="12">
        <v>2160</v>
      </c>
      <c r="G140" s="12">
        <v>1620</v>
      </c>
      <c r="H140" s="1">
        <f t="shared" si="5"/>
        <v>75</v>
      </c>
    </row>
    <row r="141" spans="1:8">
      <c r="A141" s="13">
        <v>4210</v>
      </c>
      <c r="B141" s="11" t="s">
        <v>2</v>
      </c>
      <c r="C141" s="12">
        <v>0</v>
      </c>
      <c r="D141" s="12">
        <v>0</v>
      </c>
      <c r="E141" s="1">
        <f t="shared" si="4"/>
        <v>0</v>
      </c>
      <c r="F141" s="12">
        <v>2038</v>
      </c>
      <c r="G141" s="12">
        <v>0</v>
      </c>
      <c r="H141" s="1">
        <f t="shared" si="5"/>
        <v>0</v>
      </c>
    </row>
    <row r="142" spans="1:8">
      <c r="A142" s="13">
        <v>4440</v>
      </c>
      <c r="B142" s="11" t="s">
        <v>73</v>
      </c>
      <c r="C142" s="12">
        <v>0</v>
      </c>
      <c r="D142" s="12">
        <v>0</v>
      </c>
      <c r="E142" s="1">
        <f t="shared" si="4"/>
        <v>0</v>
      </c>
      <c r="F142" s="12">
        <v>7000</v>
      </c>
      <c r="G142" s="12">
        <v>7000</v>
      </c>
      <c r="H142" s="1">
        <f t="shared" si="5"/>
        <v>100</v>
      </c>
    </row>
    <row r="143" spans="1:8">
      <c r="A143" s="7">
        <v>75022</v>
      </c>
      <c r="B143" s="8" t="s">
        <v>74</v>
      </c>
      <c r="C143" s="9">
        <f>SUBTOTAL(9,C144:C150)</f>
        <v>0</v>
      </c>
      <c r="D143" s="9">
        <f>SUBTOTAL(9,D144:D150)</f>
        <v>0</v>
      </c>
      <c r="E143" s="4">
        <f t="shared" si="4"/>
        <v>0</v>
      </c>
      <c r="F143" s="9">
        <f>SUBTOTAL(9,F144:F150)</f>
        <v>283100</v>
      </c>
      <c r="G143" s="9">
        <f>SUBTOTAL(9,G144:G150)</f>
        <v>215634.47</v>
      </c>
      <c r="H143" s="4">
        <f t="shared" si="5"/>
        <v>76.169010950194277</v>
      </c>
    </row>
    <row r="144" spans="1:8">
      <c r="A144" s="13">
        <v>3030</v>
      </c>
      <c r="B144" s="11" t="s">
        <v>75</v>
      </c>
      <c r="C144" s="12">
        <v>0</v>
      </c>
      <c r="D144" s="12">
        <v>0</v>
      </c>
      <c r="E144" s="1">
        <f t="shared" si="4"/>
        <v>0</v>
      </c>
      <c r="F144" s="12">
        <v>223600</v>
      </c>
      <c r="G144" s="12">
        <v>173020.54</v>
      </c>
      <c r="H144" s="1">
        <f t="shared" si="5"/>
        <v>77.379490161001797</v>
      </c>
    </row>
    <row r="145" spans="1:8">
      <c r="A145" s="13">
        <v>4210</v>
      </c>
      <c r="B145" s="11" t="s">
        <v>2</v>
      </c>
      <c r="C145" s="12">
        <v>0</v>
      </c>
      <c r="D145" s="12">
        <v>0</v>
      </c>
      <c r="E145" s="1">
        <f t="shared" ref="E145:E181" si="6">IF(D145=0,0,(D145/C145)*100)</f>
        <v>0</v>
      </c>
      <c r="F145" s="12">
        <v>31000</v>
      </c>
      <c r="G145" s="12">
        <v>24634.49</v>
      </c>
      <c r="H145" s="1">
        <f t="shared" ref="H145:H181" si="7">IF(G145=0,0,(G145/F145)*100)</f>
        <v>79.466096774193545</v>
      </c>
    </row>
    <row r="146" spans="1:8">
      <c r="A146" s="13">
        <v>4270</v>
      </c>
      <c r="B146" s="11" t="s">
        <v>21</v>
      </c>
      <c r="C146" s="12">
        <v>0</v>
      </c>
      <c r="D146" s="12">
        <v>0</v>
      </c>
      <c r="E146" s="1">
        <f t="shared" si="6"/>
        <v>0</v>
      </c>
      <c r="F146" s="12">
        <v>2000</v>
      </c>
      <c r="G146" s="12">
        <v>860.45</v>
      </c>
      <c r="H146" s="1">
        <f t="shared" si="7"/>
        <v>43.022500000000001</v>
      </c>
    </row>
    <row r="147" spans="1:8">
      <c r="A147" s="13">
        <v>4300</v>
      </c>
      <c r="B147" s="11" t="s">
        <v>8</v>
      </c>
      <c r="C147" s="12">
        <v>0</v>
      </c>
      <c r="D147" s="12">
        <v>0</v>
      </c>
      <c r="E147" s="1">
        <f t="shared" si="6"/>
        <v>0</v>
      </c>
      <c r="F147" s="12">
        <v>15000</v>
      </c>
      <c r="G147" s="12">
        <v>14128.28</v>
      </c>
      <c r="H147" s="1">
        <f t="shared" si="7"/>
        <v>94.188533333333339</v>
      </c>
    </row>
    <row r="148" spans="1:8">
      <c r="A148" s="13">
        <v>4350</v>
      </c>
      <c r="B148" s="11" t="s">
        <v>23</v>
      </c>
      <c r="C148" s="12">
        <v>0</v>
      </c>
      <c r="D148" s="12">
        <v>0</v>
      </c>
      <c r="E148" s="1">
        <f t="shared" si="6"/>
        <v>0</v>
      </c>
      <c r="F148" s="12">
        <v>1500</v>
      </c>
      <c r="G148" s="12">
        <v>554.9</v>
      </c>
      <c r="H148" s="1">
        <f t="shared" si="7"/>
        <v>36.993333333333332</v>
      </c>
    </row>
    <row r="149" spans="1:8">
      <c r="A149" s="13">
        <v>4360</v>
      </c>
      <c r="B149" s="11" t="s">
        <v>24</v>
      </c>
      <c r="C149" s="12">
        <v>0</v>
      </c>
      <c r="D149" s="12">
        <v>0</v>
      </c>
      <c r="E149" s="1">
        <f t="shared" si="6"/>
        <v>0</v>
      </c>
      <c r="F149" s="12">
        <v>5000</v>
      </c>
      <c r="G149" s="12">
        <v>841.33</v>
      </c>
      <c r="H149" s="1">
        <f t="shared" si="7"/>
        <v>16.826599999999999</v>
      </c>
    </row>
    <row r="150" spans="1:8">
      <c r="A150" s="13">
        <v>4370</v>
      </c>
      <c r="B150" s="11" t="s">
        <v>25</v>
      </c>
      <c r="C150" s="12">
        <v>0</v>
      </c>
      <c r="D150" s="12">
        <v>0</v>
      </c>
      <c r="E150" s="1">
        <f t="shared" si="6"/>
        <v>0</v>
      </c>
      <c r="F150" s="12">
        <v>5000</v>
      </c>
      <c r="G150" s="12">
        <v>1594.48</v>
      </c>
      <c r="H150" s="1">
        <f t="shared" si="7"/>
        <v>31.889600000000002</v>
      </c>
    </row>
    <row r="151" spans="1:8">
      <c r="A151" s="7">
        <v>75023</v>
      </c>
      <c r="B151" s="8" t="s">
        <v>76</v>
      </c>
      <c r="C151" s="9">
        <f>SUBTOTAL(9,C152:C180)</f>
        <v>531763</v>
      </c>
      <c r="D151" s="9">
        <f>SUBTOTAL(9,D152:D180)</f>
        <v>462861.79</v>
      </c>
      <c r="E151" s="4">
        <f t="shared" si="6"/>
        <v>87.042872482666141</v>
      </c>
      <c r="F151" s="9">
        <f>SUBTOTAL(9,F152:F180)</f>
        <v>4101801</v>
      </c>
      <c r="G151" s="9">
        <f>SUBTOTAL(9,G152:G180)</f>
        <v>3114375.8</v>
      </c>
      <c r="H151" s="4">
        <f t="shared" si="7"/>
        <v>75.927033027687102</v>
      </c>
    </row>
    <row r="152" spans="1:8">
      <c r="A152" s="10" t="s">
        <v>277</v>
      </c>
      <c r="B152" s="11" t="s">
        <v>77</v>
      </c>
      <c r="C152" s="12">
        <v>600</v>
      </c>
      <c r="D152" s="12">
        <v>0</v>
      </c>
      <c r="E152" s="1">
        <f t="shared" si="6"/>
        <v>0</v>
      </c>
      <c r="F152" s="12">
        <v>0</v>
      </c>
      <c r="G152" s="12">
        <v>0</v>
      </c>
      <c r="H152" s="1">
        <f t="shared" si="7"/>
        <v>0</v>
      </c>
    </row>
    <row r="153" spans="1:8">
      <c r="A153" s="10" t="s">
        <v>196</v>
      </c>
      <c r="B153" s="11" t="s">
        <v>13</v>
      </c>
      <c r="C153" s="12">
        <v>10</v>
      </c>
      <c r="D153" s="12">
        <v>1.35</v>
      </c>
      <c r="E153" s="1">
        <f t="shared" si="6"/>
        <v>13.5</v>
      </c>
      <c r="F153" s="12">
        <v>0</v>
      </c>
      <c r="G153" s="12">
        <v>0</v>
      </c>
      <c r="H153" s="1">
        <f t="shared" si="7"/>
        <v>0</v>
      </c>
    </row>
    <row r="154" spans="1:8">
      <c r="A154" s="10" t="s">
        <v>197</v>
      </c>
      <c r="B154" s="11" t="s">
        <v>78</v>
      </c>
      <c r="C154" s="12">
        <v>50000</v>
      </c>
      <c r="D154" s="12">
        <v>14891.97</v>
      </c>
      <c r="E154" s="1">
        <f t="shared" si="6"/>
        <v>29.783939999999998</v>
      </c>
      <c r="F154" s="12">
        <v>0</v>
      </c>
      <c r="G154" s="12">
        <v>0</v>
      </c>
      <c r="H154" s="1">
        <f t="shared" si="7"/>
        <v>0</v>
      </c>
    </row>
    <row r="155" spans="1:8">
      <c r="A155" s="13">
        <v>3020</v>
      </c>
      <c r="B155" s="11" t="s">
        <v>14</v>
      </c>
      <c r="C155" s="12">
        <v>0</v>
      </c>
      <c r="D155" s="12">
        <v>0</v>
      </c>
      <c r="E155" s="1">
        <f t="shared" si="6"/>
        <v>0</v>
      </c>
      <c r="F155" s="12">
        <v>14320</v>
      </c>
      <c r="G155" s="12">
        <v>10866.24</v>
      </c>
      <c r="H155" s="1">
        <f t="shared" si="7"/>
        <v>75.881564245810054</v>
      </c>
    </row>
    <row r="156" spans="1:8">
      <c r="A156" s="13">
        <v>4010</v>
      </c>
      <c r="B156" s="11" t="s">
        <v>15</v>
      </c>
      <c r="C156" s="12">
        <v>0</v>
      </c>
      <c r="D156" s="12">
        <v>0</v>
      </c>
      <c r="E156" s="1">
        <f t="shared" si="6"/>
        <v>0</v>
      </c>
      <c r="F156" s="12">
        <v>2092230</v>
      </c>
      <c r="G156" s="12">
        <v>1481019.29</v>
      </c>
      <c r="H156" s="1">
        <f t="shared" si="7"/>
        <v>70.786638658273716</v>
      </c>
    </row>
    <row r="157" spans="1:8">
      <c r="A157" s="13">
        <v>4040</v>
      </c>
      <c r="B157" s="11" t="s">
        <v>16</v>
      </c>
      <c r="C157" s="12">
        <v>0</v>
      </c>
      <c r="D157" s="12">
        <v>0</v>
      </c>
      <c r="E157" s="1">
        <f t="shared" si="6"/>
        <v>0</v>
      </c>
      <c r="F157" s="12">
        <v>158470</v>
      </c>
      <c r="G157" s="12">
        <v>149008.79</v>
      </c>
      <c r="H157" s="1">
        <f t="shared" si="7"/>
        <v>94.029652300119906</v>
      </c>
    </row>
    <row r="158" spans="1:8">
      <c r="A158" s="13">
        <v>4110</v>
      </c>
      <c r="B158" s="11" t="s">
        <v>17</v>
      </c>
      <c r="C158" s="12">
        <v>0</v>
      </c>
      <c r="D158" s="12">
        <v>0</v>
      </c>
      <c r="E158" s="1">
        <f t="shared" si="6"/>
        <v>0</v>
      </c>
      <c r="F158" s="12">
        <v>342750</v>
      </c>
      <c r="G158" s="12">
        <v>240868.75</v>
      </c>
      <c r="H158" s="1">
        <f t="shared" si="7"/>
        <v>70.27534646243619</v>
      </c>
    </row>
    <row r="159" spans="1:8">
      <c r="A159" s="13">
        <v>4120</v>
      </c>
      <c r="B159" s="11" t="s">
        <v>18</v>
      </c>
      <c r="C159" s="12">
        <v>0</v>
      </c>
      <c r="D159" s="12">
        <v>0</v>
      </c>
      <c r="E159" s="1">
        <f t="shared" si="6"/>
        <v>0</v>
      </c>
      <c r="F159" s="12">
        <v>55290</v>
      </c>
      <c r="G159" s="12">
        <v>32692.91</v>
      </c>
      <c r="H159" s="1">
        <f t="shared" si="7"/>
        <v>59.129878820763246</v>
      </c>
    </row>
    <row r="160" spans="1:8">
      <c r="A160" s="13">
        <v>4140</v>
      </c>
      <c r="B160" s="11" t="s">
        <v>19</v>
      </c>
      <c r="C160" s="12">
        <v>0</v>
      </c>
      <c r="D160" s="12">
        <v>0</v>
      </c>
      <c r="E160" s="1">
        <f t="shared" si="6"/>
        <v>0</v>
      </c>
      <c r="F160" s="12">
        <v>44350</v>
      </c>
      <c r="G160" s="12">
        <v>26295</v>
      </c>
      <c r="H160" s="1">
        <f t="shared" si="7"/>
        <v>59.289740698985348</v>
      </c>
    </row>
    <row r="161" spans="1:8">
      <c r="A161" s="13">
        <v>4170</v>
      </c>
      <c r="B161" s="11" t="s">
        <v>20</v>
      </c>
      <c r="C161" s="12">
        <v>0</v>
      </c>
      <c r="D161" s="12">
        <v>0</v>
      </c>
      <c r="E161" s="1">
        <f t="shared" si="6"/>
        <v>0</v>
      </c>
      <c r="F161" s="12">
        <v>47600</v>
      </c>
      <c r="G161" s="12">
        <v>32968.97</v>
      </c>
      <c r="H161" s="1">
        <f t="shared" si="7"/>
        <v>69.262542016806734</v>
      </c>
    </row>
    <row r="162" spans="1:8">
      <c r="A162" s="13">
        <v>4210</v>
      </c>
      <c r="B162" s="11" t="s">
        <v>2</v>
      </c>
      <c r="C162" s="12">
        <v>0</v>
      </c>
      <c r="D162" s="12">
        <v>0</v>
      </c>
      <c r="E162" s="1">
        <f t="shared" si="6"/>
        <v>0</v>
      </c>
      <c r="F162" s="12">
        <v>128470</v>
      </c>
      <c r="G162" s="12">
        <v>71225.539999999994</v>
      </c>
      <c r="H162" s="1">
        <f t="shared" si="7"/>
        <v>55.441379310344821</v>
      </c>
    </row>
    <row r="163" spans="1:8">
      <c r="A163" s="13">
        <v>4260</v>
      </c>
      <c r="B163" s="11" t="s">
        <v>3</v>
      </c>
      <c r="C163" s="12">
        <v>0</v>
      </c>
      <c r="D163" s="12">
        <v>0</v>
      </c>
      <c r="E163" s="1">
        <f t="shared" si="6"/>
        <v>0</v>
      </c>
      <c r="F163" s="12">
        <v>100000</v>
      </c>
      <c r="G163" s="12">
        <v>63805.18</v>
      </c>
      <c r="H163" s="1">
        <f t="shared" si="7"/>
        <v>63.805180000000007</v>
      </c>
    </row>
    <row r="164" spans="1:8">
      <c r="A164" s="13">
        <v>4270</v>
      </c>
      <c r="B164" s="11" t="s">
        <v>21</v>
      </c>
      <c r="C164" s="12">
        <v>0</v>
      </c>
      <c r="D164" s="12">
        <v>0</v>
      </c>
      <c r="E164" s="1">
        <f t="shared" si="6"/>
        <v>0</v>
      </c>
      <c r="F164" s="12">
        <v>90000</v>
      </c>
      <c r="G164" s="12">
        <v>44962.22</v>
      </c>
      <c r="H164" s="1">
        <f t="shared" si="7"/>
        <v>49.958022222222226</v>
      </c>
    </row>
    <row r="165" spans="1:8">
      <c r="A165" s="13">
        <v>4280</v>
      </c>
      <c r="B165" s="11" t="s">
        <v>22</v>
      </c>
      <c r="C165" s="12">
        <v>0</v>
      </c>
      <c r="D165" s="12">
        <v>0</v>
      </c>
      <c r="E165" s="1">
        <f t="shared" si="6"/>
        <v>0</v>
      </c>
      <c r="F165" s="12">
        <v>1200</v>
      </c>
      <c r="G165" s="12">
        <v>470</v>
      </c>
      <c r="H165" s="1">
        <f t="shared" si="7"/>
        <v>39.166666666666664</v>
      </c>
    </row>
    <row r="166" spans="1:8">
      <c r="A166" s="13">
        <v>4300</v>
      </c>
      <c r="B166" s="11" t="s">
        <v>8</v>
      </c>
      <c r="C166" s="12">
        <v>0</v>
      </c>
      <c r="D166" s="12">
        <v>0</v>
      </c>
      <c r="E166" s="1">
        <f t="shared" si="6"/>
        <v>0</v>
      </c>
      <c r="F166" s="12">
        <v>179940</v>
      </c>
      <c r="G166" s="12">
        <v>156492.54</v>
      </c>
      <c r="H166" s="1">
        <f t="shared" si="7"/>
        <v>86.969289763254423</v>
      </c>
    </row>
    <row r="167" spans="1:8">
      <c r="A167" s="13">
        <v>4350</v>
      </c>
      <c r="B167" s="11" t="s">
        <v>23</v>
      </c>
      <c r="C167" s="12">
        <v>0</v>
      </c>
      <c r="D167" s="12">
        <v>0</v>
      </c>
      <c r="E167" s="1">
        <f t="shared" si="6"/>
        <v>0</v>
      </c>
      <c r="F167" s="12">
        <v>17000</v>
      </c>
      <c r="G167" s="12">
        <v>12339.28</v>
      </c>
      <c r="H167" s="1">
        <f t="shared" si="7"/>
        <v>72.584000000000003</v>
      </c>
    </row>
    <row r="168" spans="1:8">
      <c r="A168" s="13">
        <v>4360</v>
      </c>
      <c r="B168" s="11" t="s">
        <v>24</v>
      </c>
      <c r="C168" s="12">
        <v>0</v>
      </c>
      <c r="D168" s="12">
        <v>0</v>
      </c>
      <c r="E168" s="1">
        <f t="shared" si="6"/>
        <v>0</v>
      </c>
      <c r="F168" s="12">
        <v>18000</v>
      </c>
      <c r="G168" s="12">
        <v>8432.2000000000007</v>
      </c>
      <c r="H168" s="1">
        <f t="shared" si="7"/>
        <v>46.845555555555556</v>
      </c>
    </row>
    <row r="169" spans="1:8">
      <c r="A169" s="13">
        <v>4370</v>
      </c>
      <c r="B169" s="11" t="s">
        <v>25</v>
      </c>
      <c r="C169" s="12">
        <v>0</v>
      </c>
      <c r="D169" s="12">
        <v>0</v>
      </c>
      <c r="E169" s="1">
        <f t="shared" si="6"/>
        <v>0</v>
      </c>
      <c r="F169" s="12">
        <v>35000</v>
      </c>
      <c r="G169" s="12">
        <v>21922.04</v>
      </c>
      <c r="H169" s="1">
        <f t="shared" si="7"/>
        <v>62.634399999999999</v>
      </c>
    </row>
    <row r="170" spans="1:8">
      <c r="A170" s="13">
        <v>4410</v>
      </c>
      <c r="B170" s="11" t="s">
        <v>27</v>
      </c>
      <c r="C170" s="12">
        <v>0</v>
      </c>
      <c r="D170" s="12">
        <v>0</v>
      </c>
      <c r="E170" s="1">
        <f t="shared" si="6"/>
        <v>0</v>
      </c>
      <c r="F170" s="12">
        <v>33012</v>
      </c>
      <c r="G170" s="12">
        <v>30920.23</v>
      </c>
      <c r="H170" s="1">
        <f t="shared" si="7"/>
        <v>93.66360717314916</v>
      </c>
    </row>
    <row r="171" spans="1:8">
      <c r="A171" s="13">
        <v>4430</v>
      </c>
      <c r="B171" s="11" t="s">
        <v>4</v>
      </c>
      <c r="C171" s="12">
        <v>0</v>
      </c>
      <c r="D171" s="12">
        <v>0</v>
      </c>
      <c r="E171" s="1">
        <f t="shared" si="6"/>
        <v>0</v>
      </c>
      <c r="F171" s="12">
        <v>30000</v>
      </c>
      <c r="G171" s="12">
        <v>22720.400000000001</v>
      </c>
      <c r="H171" s="1">
        <f t="shared" si="7"/>
        <v>75.734666666666669</v>
      </c>
    </row>
    <row r="172" spans="1:8">
      <c r="A172" s="13">
        <v>4440</v>
      </c>
      <c r="B172" s="11" t="s">
        <v>28</v>
      </c>
      <c r="C172" s="12">
        <v>0</v>
      </c>
      <c r="D172" s="12">
        <v>0</v>
      </c>
      <c r="E172" s="1">
        <f t="shared" si="6"/>
        <v>0</v>
      </c>
      <c r="F172" s="12">
        <v>54808</v>
      </c>
      <c r="G172" s="12">
        <v>53058</v>
      </c>
      <c r="H172" s="1">
        <f t="shared" si="7"/>
        <v>96.807035469274567</v>
      </c>
    </row>
    <row r="173" spans="1:8">
      <c r="A173" s="13">
        <v>4580</v>
      </c>
      <c r="B173" s="11" t="s">
        <v>13</v>
      </c>
      <c r="C173" s="12">
        <v>0</v>
      </c>
      <c r="D173" s="12">
        <v>0</v>
      </c>
      <c r="E173" s="1">
        <f t="shared" si="6"/>
        <v>0</v>
      </c>
      <c r="F173" s="12">
        <v>450</v>
      </c>
      <c r="G173" s="12">
        <v>364.46</v>
      </c>
      <c r="H173" s="1">
        <f t="shared" si="7"/>
        <v>80.99111111111111</v>
      </c>
    </row>
    <row r="174" spans="1:8">
      <c r="A174" s="13">
        <v>4590</v>
      </c>
      <c r="B174" s="11" t="s">
        <v>62</v>
      </c>
      <c r="C174" s="12">
        <v>0</v>
      </c>
      <c r="D174" s="12">
        <v>0</v>
      </c>
      <c r="E174" s="1">
        <f t="shared" si="6"/>
        <v>0</v>
      </c>
      <c r="F174" s="12">
        <v>2000</v>
      </c>
      <c r="G174" s="12">
        <v>0</v>
      </c>
      <c r="H174" s="1">
        <f t="shared" si="7"/>
        <v>0</v>
      </c>
    </row>
    <row r="175" spans="1:8">
      <c r="A175" s="13">
        <v>4610</v>
      </c>
      <c r="B175" s="11" t="s">
        <v>63</v>
      </c>
      <c r="C175" s="12">
        <v>0</v>
      </c>
      <c r="D175" s="12">
        <v>0</v>
      </c>
      <c r="E175" s="1">
        <f t="shared" si="6"/>
        <v>0</v>
      </c>
      <c r="F175" s="12">
        <v>1000</v>
      </c>
      <c r="G175" s="12">
        <v>0</v>
      </c>
      <c r="H175" s="1">
        <f t="shared" si="7"/>
        <v>0</v>
      </c>
    </row>
    <row r="176" spans="1:8">
      <c r="A176" s="13">
        <v>4700</v>
      </c>
      <c r="B176" s="11" t="s">
        <v>31</v>
      </c>
      <c r="C176" s="12">
        <v>0</v>
      </c>
      <c r="D176" s="12">
        <v>0</v>
      </c>
      <c r="E176" s="1">
        <f t="shared" si="6"/>
        <v>0</v>
      </c>
      <c r="F176" s="12">
        <v>30000</v>
      </c>
      <c r="G176" s="12">
        <v>28034</v>
      </c>
      <c r="H176" s="1">
        <f t="shared" si="7"/>
        <v>93.446666666666673</v>
      </c>
    </row>
    <row r="177" spans="1:8">
      <c r="A177" s="13">
        <v>6058</v>
      </c>
      <c r="B177" s="11" t="s">
        <v>0</v>
      </c>
      <c r="C177" s="12">
        <v>0</v>
      </c>
      <c r="D177" s="12">
        <v>0</v>
      </c>
      <c r="E177" s="1">
        <f t="shared" si="6"/>
        <v>0</v>
      </c>
      <c r="F177" s="12">
        <v>481153</v>
      </c>
      <c r="G177" s="12">
        <v>481152.47</v>
      </c>
      <c r="H177" s="1">
        <f t="shared" si="7"/>
        <v>99.999889847927776</v>
      </c>
    </row>
    <row r="178" spans="1:8">
      <c r="A178" s="13">
        <v>6059</v>
      </c>
      <c r="B178" s="11" t="s">
        <v>0</v>
      </c>
      <c r="C178" s="12">
        <v>0</v>
      </c>
      <c r="D178" s="12">
        <v>0</v>
      </c>
      <c r="E178" s="1">
        <f t="shared" si="6"/>
        <v>0</v>
      </c>
      <c r="F178" s="12">
        <v>111015</v>
      </c>
      <c r="G178" s="12">
        <v>111014.29</v>
      </c>
      <c r="H178" s="1">
        <f t="shared" si="7"/>
        <v>99.999360446786469</v>
      </c>
    </row>
    <row r="179" spans="1:8">
      <c r="A179" s="10">
        <v>6208</v>
      </c>
      <c r="B179" s="11" t="s">
        <v>33</v>
      </c>
      <c r="C179" s="12">
        <v>481153</v>
      </c>
      <c r="D179" s="12">
        <v>447968.47</v>
      </c>
      <c r="E179" s="1">
        <f t="shared" si="6"/>
        <v>93.103123122998284</v>
      </c>
      <c r="F179" s="12">
        <v>0</v>
      </c>
      <c r="G179" s="12">
        <v>0</v>
      </c>
      <c r="H179" s="1">
        <f t="shared" si="7"/>
        <v>0</v>
      </c>
    </row>
    <row r="180" spans="1:8">
      <c r="A180" s="13">
        <v>6300</v>
      </c>
      <c r="B180" s="11" t="s">
        <v>44</v>
      </c>
      <c r="C180" s="12">
        <v>0</v>
      </c>
      <c r="D180" s="12">
        <v>0</v>
      </c>
      <c r="E180" s="1">
        <f t="shared" si="6"/>
        <v>0</v>
      </c>
      <c r="F180" s="12">
        <v>33743</v>
      </c>
      <c r="G180" s="12">
        <v>33743</v>
      </c>
      <c r="H180" s="1">
        <f t="shared" si="7"/>
        <v>100</v>
      </c>
    </row>
    <row r="181" spans="1:8">
      <c r="A181" s="7">
        <v>75056</v>
      </c>
      <c r="B181" s="8" t="s">
        <v>79</v>
      </c>
      <c r="C181" s="9">
        <f>SUBTOTAL(9,C182:C188)</f>
        <v>30993</v>
      </c>
      <c r="D181" s="9">
        <f>SUBTOTAL(9,D182:D188)</f>
        <v>30993</v>
      </c>
      <c r="E181" s="4">
        <f t="shared" si="6"/>
        <v>100</v>
      </c>
      <c r="F181" s="9">
        <f>SUBTOTAL(9,F182:F188)</f>
        <v>30993</v>
      </c>
      <c r="G181" s="9">
        <f>SUBTOTAL(9,G182:G188)</f>
        <v>30279.040000000001</v>
      </c>
      <c r="H181" s="4">
        <f t="shared" si="7"/>
        <v>97.696383054238055</v>
      </c>
    </row>
    <row r="182" spans="1:8">
      <c r="A182" s="10">
        <v>2010</v>
      </c>
      <c r="B182" s="11" t="s">
        <v>70</v>
      </c>
      <c r="C182" s="12">
        <v>30993</v>
      </c>
      <c r="D182" s="12">
        <v>30993</v>
      </c>
      <c r="E182" s="1">
        <f t="shared" ref="E182:E217" si="8">IF(D182=0,0,(D182/C182)*100)</f>
        <v>100</v>
      </c>
      <c r="F182" s="12">
        <v>0</v>
      </c>
      <c r="G182" s="12">
        <v>0</v>
      </c>
      <c r="H182" s="1">
        <f t="shared" ref="H182:H217" si="9">IF(G182=0,0,(G182/F182)*100)</f>
        <v>0</v>
      </c>
    </row>
    <row r="183" spans="1:8">
      <c r="A183" s="13">
        <v>3020</v>
      </c>
      <c r="B183" s="11" t="s">
        <v>80</v>
      </c>
      <c r="C183" s="12">
        <v>0</v>
      </c>
      <c r="D183" s="12">
        <v>0</v>
      </c>
      <c r="E183" s="1">
        <f t="shared" si="8"/>
        <v>0</v>
      </c>
      <c r="F183" s="12">
        <v>13784</v>
      </c>
      <c r="G183" s="12">
        <v>13783.52</v>
      </c>
      <c r="H183" s="1">
        <f t="shared" si="9"/>
        <v>99.996517701683118</v>
      </c>
    </row>
    <row r="184" spans="1:8">
      <c r="A184" s="13">
        <v>3040</v>
      </c>
      <c r="B184" s="11" t="s">
        <v>81</v>
      </c>
      <c r="C184" s="12">
        <v>0</v>
      </c>
      <c r="D184" s="12">
        <v>0</v>
      </c>
      <c r="E184" s="1">
        <f t="shared" si="8"/>
        <v>0</v>
      </c>
      <c r="F184" s="12">
        <v>11880</v>
      </c>
      <c r="G184" s="12">
        <v>11880</v>
      </c>
      <c r="H184" s="1">
        <f t="shared" si="9"/>
        <v>100</v>
      </c>
    </row>
    <row r="185" spans="1:8">
      <c r="A185" s="13">
        <v>4110</v>
      </c>
      <c r="B185" s="11" t="s">
        <v>82</v>
      </c>
      <c r="C185" s="12">
        <v>0</v>
      </c>
      <c r="D185" s="12">
        <v>0</v>
      </c>
      <c r="E185" s="1">
        <f t="shared" si="8"/>
        <v>0</v>
      </c>
      <c r="F185" s="12">
        <v>3899</v>
      </c>
      <c r="G185" s="12">
        <v>3898.27</v>
      </c>
      <c r="H185" s="1">
        <f t="shared" si="9"/>
        <v>99.981277250577065</v>
      </c>
    </row>
    <row r="186" spans="1:8">
      <c r="A186" s="13">
        <v>4120</v>
      </c>
      <c r="B186" s="11" t="s">
        <v>39</v>
      </c>
      <c r="C186" s="12">
        <v>0</v>
      </c>
      <c r="D186" s="12">
        <v>0</v>
      </c>
      <c r="E186" s="1">
        <f t="shared" si="8"/>
        <v>0</v>
      </c>
      <c r="F186" s="12">
        <v>598</v>
      </c>
      <c r="G186" s="12">
        <v>519.49</v>
      </c>
      <c r="H186" s="1">
        <f t="shared" si="9"/>
        <v>86.871237458193988</v>
      </c>
    </row>
    <row r="187" spans="1:8">
      <c r="A187" s="13">
        <v>4170</v>
      </c>
      <c r="B187" s="11" t="s">
        <v>20</v>
      </c>
      <c r="C187" s="12">
        <v>0</v>
      </c>
      <c r="D187" s="12">
        <v>0</v>
      </c>
      <c r="E187" s="1">
        <f t="shared" si="8"/>
        <v>0</v>
      </c>
      <c r="F187" s="12">
        <v>144</v>
      </c>
      <c r="G187" s="12">
        <v>0</v>
      </c>
      <c r="H187" s="1">
        <f t="shared" si="9"/>
        <v>0</v>
      </c>
    </row>
    <row r="188" spans="1:8">
      <c r="A188" s="13">
        <v>4210</v>
      </c>
      <c r="B188" s="11" t="s">
        <v>2</v>
      </c>
      <c r="C188" s="12">
        <v>0</v>
      </c>
      <c r="D188" s="12">
        <v>0</v>
      </c>
      <c r="E188" s="1">
        <f t="shared" si="8"/>
        <v>0</v>
      </c>
      <c r="F188" s="12">
        <v>688</v>
      </c>
      <c r="G188" s="12">
        <v>197.76</v>
      </c>
      <c r="H188" s="1">
        <f t="shared" si="9"/>
        <v>28.744186046511626</v>
      </c>
    </row>
    <row r="189" spans="1:8">
      <c r="A189" s="7">
        <v>75075</v>
      </c>
      <c r="B189" s="8" t="s">
        <v>83</v>
      </c>
      <c r="C189" s="9">
        <f>SUBTOTAL(9,C190:C197)</f>
        <v>284097</v>
      </c>
      <c r="D189" s="9">
        <f>SUBTOTAL(9,D190:D197)</f>
        <v>0</v>
      </c>
      <c r="E189" s="4">
        <f t="shared" si="8"/>
        <v>0</v>
      </c>
      <c r="F189" s="9">
        <f>SUBTOTAL(9,F190:F197)</f>
        <v>534232</v>
      </c>
      <c r="G189" s="9">
        <f>SUBTOTAL(9,G190:G197)</f>
        <v>132459.80000000002</v>
      </c>
      <c r="H189" s="4">
        <f t="shared" si="9"/>
        <v>24.794433878914031</v>
      </c>
    </row>
    <row r="190" spans="1:8">
      <c r="A190" s="10">
        <v>2007</v>
      </c>
      <c r="B190" s="11" t="s">
        <v>64</v>
      </c>
      <c r="C190" s="12">
        <v>284097</v>
      </c>
      <c r="D190" s="12">
        <v>0</v>
      </c>
      <c r="E190" s="1">
        <f t="shared" si="8"/>
        <v>0</v>
      </c>
      <c r="F190" s="12">
        <v>0</v>
      </c>
      <c r="G190" s="12">
        <v>0</v>
      </c>
      <c r="H190" s="1">
        <f t="shared" si="9"/>
        <v>0</v>
      </c>
    </row>
    <row r="191" spans="1:8">
      <c r="A191" s="13">
        <v>4170</v>
      </c>
      <c r="B191" s="11" t="s">
        <v>20</v>
      </c>
      <c r="C191" s="12">
        <v>0</v>
      </c>
      <c r="D191" s="12">
        <v>0</v>
      </c>
      <c r="E191" s="1">
        <f t="shared" si="8"/>
        <v>0</v>
      </c>
      <c r="F191" s="12">
        <v>5000</v>
      </c>
      <c r="G191" s="12">
        <v>337</v>
      </c>
      <c r="H191" s="1">
        <f t="shared" si="9"/>
        <v>6.74</v>
      </c>
    </row>
    <row r="192" spans="1:8">
      <c r="A192" s="13">
        <v>4210</v>
      </c>
      <c r="B192" s="11" t="s">
        <v>58</v>
      </c>
      <c r="C192" s="12">
        <v>0</v>
      </c>
      <c r="D192" s="12">
        <v>0</v>
      </c>
      <c r="E192" s="1">
        <f t="shared" si="8"/>
        <v>0</v>
      </c>
      <c r="F192" s="12">
        <v>15000</v>
      </c>
      <c r="G192" s="12">
        <v>12580.06</v>
      </c>
      <c r="H192" s="1">
        <f t="shared" si="9"/>
        <v>83.867066666666673</v>
      </c>
    </row>
    <row r="193" spans="1:8">
      <c r="A193" s="13">
        <v>4217</v>
      </c>
      <c r="B193" s="11" t="s">
        <v>2</v>
      </c>
      <c r="C193" s="12">
        <v>0</v>
      </c>
      <c r="D193" s="12">
        <v>0</v>
      </c>
      <c r="E193" s="1">
        <f t="shared" si="8"/>
        <v>0</v>
      </c>
      <c r="F193" s="12">
        <v>56820</v>
      </c>
      <c r="G193" s="12">
        <v>0</v>
      </c>
      <c r="H193" s="1">
        <f t="shared" si="9"/>
        <v>0</v>
      </c>
    </row>
    <row r="194" spans="1:8">
      <c r="A194" s="13">
        <v>4219</v>
      </c>
      <c r="B194" s="11" t="s">
        <v>2</v>
      </c>
      <c r="C194" s="12">
        <v>0</v>
      </c>
      <c r="D194" s="12">
        <v>0</v>
      </c>
      <c r="E194" s="1">
        <f t="shared" si="8"/>
        <v>0</v>
      </c>
      <c r="F194" s="12">
        <v>10000</v>
      </c>
      <c r="G194" s="12">
        <v>0</v>
      </c>
      <c r="H194" s="1">
        <f t="shared" si="9"/>
        <v>0</v>
      </c>
    </row>
    <row r="195" spans="1:8">
      <c r="A195" s="13">
        <v>4300</v>
      </c>
      <c r="B195" s="11" t="s">
        <v>8</v>
      </c>
      <c r="C195" s="12">
        <v>0</v>
      </c>
      <c r="D195" s="12">
        <v>0</v>
      </c>
      <c r="E195" s="1">
        <f t="shared" si="8"/>
        <v>0</v>
      </c>
      <c r="F195" s="12">
        <v>180000</v>
      </c>
      <c r="G195" s="12">
        <v>119542.74</v>
      </c>
      <c r="H195" s="1">
        <f t="shared" si="9"/>
        <v>66.412633333333332</v>
      </c>
    </row>
    <row r="196" spans="1:8">
      <c r="A196" s="13">
        <v>4307</v>
      </c>
      <c r="B196" s="11" t="s">
        <v>8</v>
      </c>
      <c r="C196" s="12">
        <v>0</v>
      </c>
      <c r="D196" s="12">
        <v>0</v>
      </c>
      <c r="E196" s="1">
        <f t="shared" si="8"/>
        <v>0</v>
      </c>
      <c r="F196" s="12">
        <v>227277</v>
      </c>
      <c r="G196" s="12">
        <v>0</v>
      </c>
      <c r="H196" s="1">
        <f t="shared" si="9"/>
        <v>0</v>
      </c>
    </row>
    <row r="197" spans="1:8">
      <c r="A197" s="13">
        <v>4309</v>
      </c>
      <c r="B197" s="11" t="s">
        <v>8</v>
      </c>
      <c r="C197" s="12">
        <v>0</v>
      </c>
      <c r="D197" s="12">
        <v>0</v>
      </c>
      <c r="E197" s="1">
        <f t="shared" si="8"/>
        <v>0</v>
      </c>
      <c r="F197" s="12">
        <v>40135</v>
      </c>
      <c r="G197" s="12">
        <v>0</v>
      </c>
      <c r="H197" s="1">
        <f t="shared" si="9"/>
        <v>0</v>
      </c>
    </row>
    <row r="198" spans="1:8">
      <c r="A198" s="7">
        <v>75095</v>
      </c>
      <c r="B198" s="8" t="s">
        <v>1</v>
      </c>
      <c r="C198" s="9">
        <f>SUBTOTAL(9,C199:C206)</f>
        <v>0</v>
      </c>
      <c r="D198" s="9">
        <f>SUBTOTAL(9,D199:D206)</f>
        <v>0</v>
      </c>
      <c r="E198" s="4">
        <f t="shared" si="8"/>
        <v>0</v>
      </c>
      <c r="F198" s="9">
        <f>SUBTOTAL(9,F199:F206)</f>
        <v>294336</v>
      </c>
      <c r="G198" s="9">
        <f>SUBTOTAL(9,G199:G206)</f>
        <v>277418.25999999995</v>
      </c>
      <c r="H198" s="4">
        <f t="shared" si="9"/>
        <v>94.252235540334837</v>
      </c>
    </row>
    <row r="199" spans="1:8">
      <c r="A199" s="13">
        <v>3020</v>
      </c>
      <c r="B199" s="11" t="s">
        <v>37</v>
      </c>
      <c r="C199" s="12">
        <v>0</v>
      </c>
      <c r="D199" s="12">
        <v>0</v>
      </c>
      <c r="E199" s="1">
        <f t="shared" si="8"/>
        <v>0</v>
      </c>
      <c r="F199" s="12">
        <v>2000</v>
      </c>
      <c r="G199" s="12">
        <v>1128.0899999999999</v>
      </c>
      <c r="H199" s="1">
        <f t="shared" si="9"/>
        <v>56.404499999999992</v>
      </c>
    </row>
    <row r="200" spans="1:8">
      <c r="A200" s="13">
        <v>4010</v>
      </c>
      <c r="B200" s="11" t="s">
        <v>65</v>
      </c>
      <c r="C200" s="12">
        <v>0</v>
      </c>
      <c r="D200" s="12">
        <v>0</v>
      </c>
      <c r="E200" s="1">
        <f t="shared" si="8"/>
        <v>0</v>
      </c>
      <c r="F200" s="12">
        <v>240000</v>
      </c>
      <c r="G200" s="12">
        <v>233195.05</v>
      </c>
      <c r="H200" s="1">
        <f t="shared" si="9"/>
        <v>97.164604166666663</v>
      </c>
    </row>
    <row r="201" spans="1:8">
      <c r="A201" s="13">
        <v>4110</v>
      </c>
      <c r="B201" s="11" t="s">
        <v>17</v>
      </c>
      <c r="C201" s="12">
        <v>0</v>
      </c>
      <c r="D201" s="12">
        <v>0</v>
      </c>
      <c r="E201" s="1">
        <f t="shared" si="8"/>
        <v>0</v>
      </c>
      <c r="F201" s="12">
        <v>36456</v>
      </c>
      <c r="G201" s="12">
        <v>33811.4</v>
      </c>
      <c r="H201" s="1">
        <f t="shared" si="9"/>
        <v>92.745775729646709</v>
      </c>
    </row>
    <row r="202" spans="1:8">
      <c r="A202" s="13">
        <v>4120</v>
      </c>
      <c r="B202" s="11" t="s">
        <v>18</v>
      </c>
      <c r="C202" s="12">
        <v>0</v>
      </c>
      <c r="D202" s="12">
        <v>0</v>
      </c>
      <c r="E202" s="1">
        <f t="shared" si="8"/>
        <v>0</v>
      </c>
      <c r="F202" s="12">
        <v>9380</v>
      </c>
      <c r="G202" s="12">
        <v>4889.12</v>
      </c>
      <c r="H202" s="1">
        <f t="shared" si="9"/>
        <v>52.122814498933899</v>
      </c>
    </row>
    <row r="203" spans="1:8">
      <c r="A203" s="13">
        <v>4210</v>
      </c>
      <c r="B203" s="11" t="s">
        <v>2</v>
      </c>
      <c r="C203" s="12">
        <v>0</v>
      </c>
      <c r="D203" s="12">
        <v>0</v>
      </c>
      <c r="E203" s="1">
        <f t="shared" si="8"/>
        <v>0</v>
      </c>
      <c r="F203" s="12">
        <v>500</v>
      </c>
      <c r="G203" s="12">
        <v>0</v>
      </c>
      <c r="H203" s="1">
        <f t="shared" si="9"/>
        <v>0</v>
      </c>
    </row>
    <row r="204" spans="1:8">
      <c r="A204" s="13">
        <v>4280</v>
      </c>
      <c r="B204" s="11" t="s">
        <v>22</v>
      </c>
      <c r="C204" s="12">
        <v>0</v>
      </c>
      <c r="D204" s="12">
        <v>0</v>
      </c>
      <c r="E204" s="1">
        <f t="shared" si="8"/>
        <v>0</v>
      </c>
      <c r="F204" s="12">
        <v>3000</v>
      </c>
      <c r="G204" s="12">
        <v>1993</v>
      </c>
      <c r="H204" s="1">
        <f t="shared" si="9"/>
        <v>66.433333333333337</v>
      </c>
    </row>
    <row r="205" spans="1:8">
      <c r="A205" s="13">
        <v>4410</v>
      </c>
      <c r="B205" s="11" t="s">
        <v>27</v>
      </c>
      <c r="C205" s="12">
        <v>0</v>
      </c>
      <c r="D205" s="12">
        <v>0</v>
      </c>
      <c r="E205" s="1">
        <f t="shared" si="8"/>
        <v>0</v>
      </c>
      <c r="F205" s="12">
        <v>500</v>
      </c>
      <c r="G205" s="12">
        <v>25.6</v>
      </c>
      <c r="H205" s="1">
        <f t="shared" si="9"/>
        <v>5.12</v>
      </c>
    </row>
    <row r="206" spans="1:8">
      <c r="A206" s="13">
        <v>4430</v>
      </c>
      <c r="B206" s="11" t="s">
        <v>4</v>
      </c>
      <c r="C206" s="12">
        <v>0</v>
      </c>
      <c r="D206" s="12">
        <v>0</v>
      </c>
      <c r="E206" s="1">
        <f t="shared" si="8"/>
        <v>0</v>
      </c>
      <c r="F206" s="12">
        <v>2500</v>
      </c>
      <c r="G206" s="12">
        <v>2376</v>
      </c>
      <c r="H206" s="1">
        <f t="shared" si="9"/>
        <v>95.04</v>
      </c>
    </row>
    <row r="207" spans="1:8" ht="15.75">
      <c r="A207" s="14">
        <v>751</v>
      </c>
      <c r="B207" s="15" t="s">
        <v>85</v>
      </c>
      <c r="C207" s="16">
        <f>SUBTOTAL(9,C208:C221)</f>
        <v>18774</v>
      </c>
      <c r="D207" s="16">
        <f>SUBTOTAL(9,D208:D221)</f>
        <v>17907</v>
      </c>
      <c r="E207" s="17">
        <f t="shared" si="8"/>
        <v>95.381911153723237</v>
      </c>
      <c r="F207" s="16">
        <f>SUBTOTAL(9,F208:F221)</f>
        <v>18774</v>
      </c>
      <c r="G207" s="16">
        <f>SUBTOTAL(9,G208:G221)</f>
        <v>2646.25</v>
      </c>
      <c r="H207" s="17">
        <f t="shared" si="9"/>
        <v>14.095291360392032</v>
      </c>
    </row>
    <row r="208" spans="1:8">
      <c r="A208" s="7">
        <v>75101</v>
      </c>
      <c r="B208" s="8" t="s">
        <v>86</v>
      </c>
      <c r="C208" s="9">
        <f>SUBTOTAL(9,C209:C213)</f>
        <v>3469</v>
      </c>
      <c r="D208" s="9">
        <f>SUBTOTAL(9,D209:D213)</f>
        <v>2602</v>
      </c>
      <c r="E208" s="4">
        <f t="shared" si="8"/>
        <v>75.007206687806288</v>
      </c>
      <c r="F208" s="9">
        <f>SUBTOTAL(9,F209:F213)</f>
        <v>3469</v>
      </c>
      <c r="G208" s="9">
        <f>SUBTOTAL(9,G209:G213)</f>
        <v>2512.54</v>
      </c>
      <c r="H208" s="4">
        <f t="shared" si="9"/>
        <v>72.428365523205528</v>
      </c>
    </row>
    <row r="209" spans="1:8">
      <c r="A209" s="10">
        <v>2010</v>
      </c>
      <c r="B209" s="11" t="s">
        <v>70</v>
      </c>
      <c r="C209" s="12">
        <v>3469</v>
      </c>
      <c r="D209" s="12">
        <v>2602</v>
      </c>
      <c r="E209" s="1">
        <f t="shared" si="8"/>
        <v>75.007206687806288</v>
      </c>
      <c r="F209" s="12">
        <v>0</v>
      </c>
      <c r="G209" s="12">
        <v>0</v>
      </c>
      <c r="H209" s="1">
        <f t="shared" si="9"/>
        <v>0</v>
      </c>
    </row>
    <row r="210" spans="1:8">
      <c r="A210" s="13">
        <v>4010</v>
      </c>
      <c r="B210" s="11" t="s">
        <v>65</v>
      </c>
      <c r="C210" s="12">
        <v>0</v>
      </c>
      <c r="D210" s="12">
        <v>0</v>
      </c>
      <c r="E210" s="1">
        <f t="shared" si="8"/>
        <v>0</v>
      </c>
      <c r="F210" s="12">
        <v>2400</v>
      </c>
      <c r="G210" s="12">
        <v>1800</v>
      </c>
      <c r="H210" s="1">
        <f t="shared" si="9"/>
        <v>75</v>
      </c>
    </row>
    <row r="211" spans="1:8">
      <c r="A211" s="13">
        <v>4110</v>
      </c>
      <c r="B211" s="11" t="s">
        <v>38</v>
      </c>
      <c r="C211" s="12">
        <v>0</v>
      </c>
      <c r="D211" s="12">
        <v>0</v>
      </c>
      <c r="E211" s="1">
        <f t="shared" si="8"/>
        <v>0</v>
      </c>
      <c r="F211" s="12">
        <v>450</v>
      </c>
      <c r="G211" s="12">
        <v>337.5</v>
      </c>
      <c r="H211" s="1">
        <f t="shared" si="9"/>
        <v>75</v>
      </c>
    </row>
    <row r="212" spans="1:8">
      <c r="A212" s="13">
        <v>4120</v>
      </c>
      <c r="B212" s="11" t="s">
        <v>39</v>
      </c>
      <c r="C212" s="12">
        <v>0</v>
      </c>
      <c r="D212" s="12">
        <v>0</v>
      </c>
      <c r="E212" s="1">
        <f t="shared" si="8"/>
        <v>0</v>
      </c>
      <c r="F212" s="12">
        <v>66</v>
      </c>
      <c r="G212" s="12">
        <v>49.5</v>
      </c>
      <c r="H212" s="1">
        <f t="shared" si="9"/>
        <v>75</v>
      </c>
    </row>
    <row r="213" spans="1:8">
      <c r="A213" s="13">
        <v>4210</v>
      </c>
      <c r="B213" s="11" t="s">
        <v>2</v>
      </c>
      <c r="C213" s="12">
        <v>0</v>
      </c>
      <c r="D213" s="12">
        <v>0</v>
      </c>
      <c r="E213" s="1">
        <f t="shared" si="8"/>
        <v>0</v>
      </c>
      <c r="F213" s="12">
        <v>553</v>
      </c>
      <c r="G213" s="12">
        <v>325.54000000000002</v>
      </c>
      <c r="H213" s="1">
        <f t="shared" si="9"/>
        <v>58.86799276672695</v>
      </c>
    </row>
    <row r="214" spans="1:8">
      <c r="A214" s="7">
        <v>75108</v>
      </c>
      <c r="B214" s="8" t="s">
        <v>87</v>
      </c>
      <c r="C214" s="9">
        <f>SUBTOTAL(9,C215:C221)</f>
        <v>15305</v>
      </c>
      <c r="D214" s="9">
        <f>SUBTOTAL(9,D215:D221)</f>
        <v>15305</v>
      </c>
      <c r="E214" s="4">
        <f t="shared" si="8"/>
        <v>100</v>
      </c>
      <c r="F214" s="9">
        <f>SUBTOTAL(9,F215:F221)</f>
        <v>15305</v>
      </c>
      <c r="G214" s="9">
        <f>SUBTOTAL(9,G215:G221)</f>
        <v>133.71</v>
      </c>
      <c r="H214" s="4">
        <f t="shared" si="9"/>
        <v>0.87363606664488735</v>
      </c>
    </row>
    <row r="215" spans="1:8">
      <c r="A215" s="10">
        <v>2010</v>
      </c>
      <c r="B215" s="11" t="s">
        <v>70</v>
      </c>
      <c r="C215" s="12">
        <v>15305</v>
      </c>
      <c r="D215" s="12">
        <v>15305</v>
      </c>
      <c r="E215" s="1">
        <f t="shared" si="8"/>
        <v>100</v>
      </c>
      <c r="F215" s="12">
        <v>0</v>
      </c>
      <c r="G215" s="12">
        <v>0</v>
      </c>
      <c r="H215" s="1">
        <f t="shared" si="9"/>
        <v>0</v>
      </c>
    </row>
    <row r="216" spans="1:8">
      <c r="A216" s="13">
        <v>4110</v>
      </c>
      <c r="B216" s="11" t="s">
        <v>38</v>
      </c>
      <c r="C216" s="12">
        <v>0</v>
      </c>
      <c r="D216" s="12">
        <v>0</v>
      </c>
      <c r="E216" s="1">
        <f t="shared" si="8"/>
        <v>0</v>
      </c>
      <c r="F216" s="12">
        <v>1520</v>
      </c>
      <c r="G216" s="12">
        <v>0</v>
      </c>
      <c r="H216" s="1">
        <f t="shared" si="9"/>
        <v>0</v>
      </c>
    </row>
    <row r="217" spans="1:8">
      <c r="A217" s="13">
        <v>4120</v>
      </c>
      <c r="B217" s="11" t="s">
        <v>39</v>
      </c>
      <c r="C217" s="12">
        <v>0</v>
      </c>
      <c r="D217" s="12">
        <v>0</v>
      </c>
      <c r="E217" s="1">
        <f t="shared" si="8"/>
        <v>0</v>
      </c>
      <c r="F217" s="12">
        <v>250</v>
      </c>
      <c r="G217" s="12">
        <v>0</v>
      </c>
      <c r="H217" s="1">
        <f t="shared" si="9"/>
        <v>0</v>
      </c>
    </row>
    <row r="218" spans="1:8">
      <c r="A218" s="13">
        <v>4170</v>
      </c>
      <c r="B218" s="11" t="s">
        <v>20</v>
      </c>
      <c r="C218" s="12">
        <v>0</v>
      </c>
      <c r="D218" s="12">
        <v>0</v>
      </c>
      <c r="E218" s="1">
        <f t="shared" ref="E218:E248" si="10">IF(D218=0,0,(D218/C218)*100)</f>
        <v>0</v>
      </c>
      <c r="F218" s="12">
        <v>10200</v>
      </c>
      <c r="G218" s="12">
        <v>0</v>
      </c>
      <c r="H218" s="1">
        <f t="shared" ref="H218:H248" si="11">IF(G218=0,0,(G218/F218)*100)</f>
        <v>0</v>
      </c>
    </row>
    <row r="219" spans="1:8">
      <c r="A219" s="13">
        <v>4210</v>
      </c>
      <c r="B219" s="11" t="s">
        <v>2</v>
      </c>
      <c r="C219" s="12">
        <v>0</v>
      </c>
      <c r="D219" s="12">
        <v>0</v>
      </c>
      <c r="E219" s="1">
        <f t="shared" si="10"/>
        <v>0</v>
      </c>
      <c r="F219" s="12">
        <v>2935</v>
      </c>
      <c r="G219" s="12">
        <v>0</v>
      </c>
      <c r="H219" s="1">
        <f t="shared" si="11"/>
        <v>0</v>
      </c>
    </row>
    <row r="220" spans="1:8">
      <c r="A220" s="13">
        <v>4300</v>
      </c>
      <c r="B220" s="11" t="s">
        <v>8</v>
      </c>
      <c r="C220" s="12">
        <v>0</v>
      </c>
      <c r="D220" s="12">
        <v>0</v>
      </c>
      <c r="E220" s="1">
        <f t="shared" si="10"/>
        <v>0</v>
      </c>
      <c r="F220" s="12">
        <v>250</v>
      </c>
      <c r="G220" s="12">
        <v>0</v>
      </c>
      <c r="H220" s="1">
        <f t="shared" si="11"/>
        <v>0</v>
      </c>
    </row>
    <row r="221" spans="1:8">
      <c r="A221" s="13">
        <v>4410</v>
      </c>
      <c r="B221" s="11" t="s">
        <v>27</v>
      </c>
      <c r="C221" s="12">
        <v>0</v>
      </c>
      <c r="D221" s="12">
        <v>0</v>
      </c>
      <c r="E221" s="1">
        <f t="shared" si="10"/>
        <v>0</v>
      </c>
      <c r="F221" s="12">
        <v>150</v>
      </c>
      <c r="G221" s="12">
        <v>133.71</v>
      </c>
      <c r="H221" s="6">
        <f t="shared" si="11"/>
        <v>89.140000000000015</v>
      </c>
    </row>
    <row r="222" spans="1:8" ht="15.75">
      <c r="A222" s="14">
        <v>752</v>
      </c>
      <c r="B222" s="15" t="s">
        <v>88</v>
      </c>
      <c r="C222" s="16">
        <f>SUBTOTAL(9,C223:C226)</f>
        <v>0</v>
      </c>
      <c r="D222" s="16">
        <f>SUBTOTAL(9,D223:D226)</f>
        <v>0</v>
      </c>
      <c r="E222" s="17">
        <f t="shared" si="10"/>
        <v>0</v>
      </c>
      <c r="F222" s="16">
        <f>SUBTOTAL(9,F223:F226)</f>
        <v>8700</v>
      </c>
      <c r="G222" s="16">
        <f>SUBTOTAL(9,G223:G226)</f>
        <v>1144.8800000000001</v>
      </c>
      <c r="H222" s="17">
        <f t="shared" si="11"/>
        <v>13.159540229885058</v>
      </c>
    </row>
    <row r="223" spans="1:8">
      <c r="A223" s="7">
        <v>75212</v>
      </c>
      <c r="B223" s="8" t="s">
        <v>89</v>
      </c>
      <c r="C223" s="9">
        <f>SUBTOTAL(9,C224:C226)</f>
        <v>0</v>
      </c>
      <c r="D223" s="9">
        <f>SUBTOTAL(9,D224:D226)</f>
        <v>0</v>
      </c>
      <c r="E223" s="4">
        <f t="shared" si="10"/>
        <v>0</v>
      </c>
      <c r="F223" s="9">
        <f>SUBTOTAL(9,F224:F226)</f>
        <v>8700</v>
      </c>
      <c r="G223" s="9">
        <f>SUBTOTAL(9,G224:G226)</f>
        <v>1144.8800000000001</v>
      </c>
      <c r="H223" s="4">
        <f t="shared" si="11"/>
        <v>13.159540229885058</v>
      </c>
    </row>
    <row r="224" spans="1:8">
      <c r="A224" s="13">
        <v>3020</v>
      </c>
      <c r="B224" s="11" t="s">
        <v>37</v>
      </c>
      <c r="C224" s="12">
        <v>0</v>
      </c>
      <c r="D224" s="12">
        <v>0</v>
      </c>
      <c r="E224" s="1">
        <f t="shared" si="10"/>
        <v>0</v>
      </c>
      <c r="F224" s="12">
        <v>3000</v>
      </c>
      <c r="G224" s="12">
        <v>0</v>
      </c>
      <c r="H224" s="1">
        <f t="shared" si="11"/>
        <v>0</v>
      </c>
    </row>
    <row r="225" spans="1:8">
      <c r="A225" s="13">
        <v>4210</v>
      </c>
      <c r="B225" s="11" t="s">
        <v>2</v>
      </c>
      <c r="C225" s="12">
        <v>0</v>
      </c>
      <c r="D225" s="12">
        <v>0</v>
      </c>
      <c r="E225" s="1">
        <f t="shared" si="10"/>
        <v>0</v>
      </c>
      <c r="F225" s="12">
        <v>3700</v>
      </c>
      <c r="G225" s="12">
        <v>0</v>
      </c>
      <c r="H225" s="1">
        <f t="shared" si="11"/>
        <v>0</v>
      </c>
    </row>
    <row r="226" spans="1:8">
      <c r="A226" s="13">
        <v>4300</v>
      </c>
      <c r="B226" s="11" t="s">
        <v>8</v>
      </c>
      <c r="C226" s="12">
        <v>0</v>
      </c>
      <c r="D226" s="12">
        <v>0</v>
      </c>
      <c r="E226" s="1">
        <f t="shared" si="10"/>
        <v>0</v>
      </c>
      <c r="F226" s="12">
        <v>2000</v>
      </c>
      <c r="G226" s="12">
        <v>1144.8800000000001</v>
      </c>
      <c r="H226" s="1">
        <f t="shared" si="11"/>
        <v>57.244000000000007</v>
      </c>
    </row>
    <row r="227" spans="1:8" ht="15.75">
      <c r="A227" s="14">
        <v>754</v>
      </c>
      <c r="B227" s="15" t="s">
        <v>90</v>
      </c>
      <c r="C227" s="16">
        <f>SUBTOTAL(9,C228:C270)</f>
        <v>12600</v>
      </c>
      <c r="D227" s="16">
        <f>SUBTOTAL(9,D228:D270)</f>
        <v>9049.7999999999993</v>
      </c>
      <c r="E227" s="17">
        <f t="shared" si="10"/>
        <v>71.82380952380953</v>
      </c>
      <c r="F227" s="16">
        <f>SUBTOTAL(9,F228:F270)</f>
        <v>616198</v>
      </c>
      <c r="G227" s="16">
        <f>SUBTOTAL(9,G228:G270)</f>
        <v>359203.00000000006</v>
      </c>
      <c r="H227" s="17">
        <f t="shared" si="11"/>
        <v>58.29343814812772</v>
      </c>
    </row>
    <row r="228" spans="1:8">
      <c r="A228" s="7">
        <v>75404</v>
      </c>
      <c r="B228" s="8" t="s">
        <v>91</v>
      </c>
      <c r="C228" s="9">
        <f>SUBTOTAL(9,C229)</f>
        <v>0</v>
      </c>
      <c r="D228" s="9">
        <f>SUBTOTAL(9,D229)</f>
        <v>0</v>
      </c>
      <c r="E228" s="4">
        <f t="shared" si="10"/>
        <v>0</v>
      </c>
      <c r="F228" s="9">
        <f>SUBTOTAL(9,F229)</f>
        <v>25000</v>
      </c>
      <c r="G228" s="9">
        <f>SUBTOTAL(9,G229)</f>
        <v>0</v>
      </c>
      <c r="H228" s="4">
        <f t="shared" si="11"/>
        <v>0</v>
      </c>
    </row>
    <row r="229" spans="1:8">
      <c r="A229" s="13">
        <v>6170</v>
      </c>
      <c r="B229" s="11" t="s">
        <v>92</v>
      </c>
      <c r="C229" s="12">
        <v>0</v>
      </c>
      <c r="D229" s="12">
        <v>0</v>
      </c>
      <c r="E229" s="1">
        <f t="shared" si="10"/>
        <v>0</v>
      </c>
      <c r="F229" s="12">
        <v>25000</v>
      </c>
      <c r="G229" s="12">
        <v>0</v>
      </c>
      <c r="H229" s="1">
        <f t="shared" si="11"/>
        <v>0</v>
      </c>
    </row>
    <row r="230" spans="1:8">
      <c r="A230" s="7">
        <v>75412</v>
      </c>
      <c r="B230" s="8" t="s">
        <v>93</v>
      </c>
      <c r="C230" s="9">
        <f>SUBTOTAL(9,C231:C248)</f>
        <v>0</v>
      </c>
      <c r="D230" s="9">
        <f>SUBTOTAL(9,D231:D248)</f>
        <v>0</v>
      </c>
      <c r="E230" s="4">
        <f t="shared" si="10"/>
        <v>0</v>
      </c>
      <c r="F230" s="9">
        <f>SUBTOTAL(9,F231:F248)</f>
        <v>183266</v>
      </c>
      <c r="G230" s="9">
        <f>SUBTOTAL(9,G231:G248)</f>
        <v>82026.689999999988</v>
      </c>
      <c r="H230" s="4">
        <f t="shared" si="11"/>
        <v>44.758269400761733</v>
      </c>
    </row>
    <row r="231" spans="1:8">
      <c r="A231" s="13">
        <v>3020</v>
      </c>
      <c r="B231" s="11" t="s">
        <v>37</v>
      </c>
      <c r="C231" s="12">
        <v>0</v>
      </c>
      <c r="D231" s="12">
        <v>0</v>
      </c>
      <c r="E231" s="1">
        <f t="shared" si="10"/>
        <v>0</v>
      </c>
      <c r="F231" s="12">
        <v>70279</v>
      </c>
      <c r="G231" s="12">
        <v>16542.7</v>
      </c>
      <c r="H231" s="1">
        <f t="shared" si="11"/>
        <v>23.538610395708535</v>
      </c>
    </row>
    <row r="232" spans="1:8">
      <c r="A232" s="13">
        <v>4010</v>
      </c>
      <c r="B232" s="11" t="s">
        <v>65</v>
      </c>
      <c r="C232" s="12">
        <v>0</v>
      </c>
      <c r="D232" s="12">
        <v>0</v>
      </c>
      <c r="E232" s="1">
        <f t="shared" si="10"/>
        <v>0</v>
      </c>
      <c r="F232" s="12">
        <v>26990</v>
      </c>
      <c r="G232" s="12">
        <v>17962.419999999998</v>
      </c>
      <c r="H232" s="1">
        <f t="shared" si="11"/>
        <v>66.55213041867357</v>
      </c>
    </row>
    <row r="233" spans="1:8">
      <c r="A233" s="13">
        <v>4040</v>
      </c>
      <c r="B233" s="11" t="s">
        <v>16</v>
      </c>
      <c r="C233" s="12">
        <v>0</v>
      </c>
      <c r="D233" s="12">
        <v>0</v>
      </c>
      <c r="E233" s="1">
        <f t="shared" si="10"/>
        <v>0</v>
      </c>
      <c r="F233" s="12">
        <v>2280</v>
      </c>
      <c r="G233" s="12">
        <v>2174.81</v>
      </c>
      <c r="H233" s="1">
        <f t="shared" si="11"/>
        <v>95.38640350877192</v>
      </c>
    </row>
    <row r="234" spans="1:8">
      <c r="A234" s="13">
        <v>4110</v>
      </c>
      <c r="B234" s="11" t="s">
        <v>17</v>
      </c>
      <c r="C234" s="12">
        <v>0</v>
      </c>
      <c r="D234" s="12">
        <v>0</v>
      </c>
      <c r="E234" s="1">
        <f t="shared" si="10"/>
        <v>0</v>
      </c>
      <c r="F234" s="12">
        <v>4450</v>
      </c>
      <c r="G234" s="12">
        <v>2989.16</v>
      </c>
      <c r="H234" s="1">
        <f t="shared" si="11"/>
        <v>67.172134831460667</v>
      </c>
    </row>
    <row r="235" spans="1:8">
      <c r="A235" s="13">
        <v>4120</v>
      </c>
      <c r="B235" s="11" t="s">
        <v>18</v>
      </c>
      <c r="C235" s="12">
        <v>0</v>
      </c>
      <c r="D235" s="12">
        <v>0</v>
      </c>
      <c r="E235" s="1">
        <f t="shared" si="10"/>
        <v>0</v>
      </c>
      <c r="F235" s="12">
        <v>720</v>
      </c>
      <c r="G235" s="12">
        <v>541.88</v>
      </c>
      <c r="H235" s="1">
        <f t="shared" si="11"/>
        <v>75.261111111111106</v>
      </c>
    </row>
    <row r="236" spans="1:8">
      <c r="A236" s="13">
        <v>4170</v>
      </c>
      <c r="B236" s="11" t="s">
        <v>20</v>
      </c>
      <c r="C236" s="12">
        <v>0</v>
      </c>
      <c r="D236" s="12">
        <v>0</v>
      </c>
      <c r="E236" s="1">
        <f t="shared" si="10"/>
        <v>0</v>
      </c>
      <c r="F236" s="12">
        <v>9427</v>
      </c>
      <c r="G236" s="12">
        <v>0</v>
      </c>
      <c r="H236" s="1">
        <f t="shared" si="11"/>
        <v>0</v>
      </c>
    </row>
    <row r="237" spans="1:8">
      <c r="A237" s="13">
        <v>4210</v>
      </c>
      <c r="B237" s="11" t="s">
        <v>2</v>
      </c>
      <c r="C237" s="12">
        <v>0</v>
      </c>
      <c r="D237" s="12">
        <v>0</v>
      </c>
      <c r="E237" s="1">
        <f t="shared" si="10"/>
        <v>0</v>
      </c>
      <c r="F237" s="12">
        <v>20000</v>
      </c>
      <c r="G237" s="12">
        <v>11214.42</v>
      </c>
      <c r="H237" s="1">
        <f t="shared" si="11"/>
        <v>56.072100000000006</v>
      </c>
    </row>
    <row r="238" spans="1:8">
      <c r="A238" s="13">
        <v>4260</v>
      </c>
      <c r="B238" s="11" t="s">
        <v>3</v>
      </c>
      <c r="C238" s="12">
        <v>0</v>
      </c>
      <c r="D238" s="12">
        <v>0</v>
      </c>
      <c r="E238" s="1">
        <f t="shared" si="10"/>
        <v>0</v>
      </c>
      <c r="F238" s="12">
        <v>23000</v>
      </c>
      <c r="G238" s="12">
        <v>17567.939999999999</v>
      </c>
      <c r="H238" s="1">
        <f t="shared" si="11"/>
        <v>76.382347826086942</v>
      </c>
    </row>
    <row r="239" spans="1:8">
      <c r="A239" s="13">
        <v>4270</v>
      </c>
      <c r="B239" s="11" t="s">
        <v>21</v>
      </c>
      <c r="C239" s="12">
        <v>0</v>
      </c>
      <c r="D239" s="12">
        <v>0</v>
      </c>
      <c r="E239" s="1">
        <f t="shared" si="10"/>
        <v>0</v>
      </c>
      <c r="F239" s="12">
        <v>6000</v>
      </c>
      <c r="G239" s="12">
        <v>1631.45</v>
      </c>
      <c r="H239" s="1">
        <f t="shared" si="11"/>
        <v>27.190833333333337</v>
      </c>
    </row>
    <row r="240" spans="1:8">
      <c r="A240" s="13">
        <v>4280</v>
      </c>
      <c r="B240" s="11" t="s">
        <v>22</v>
      </c>
      <c r="C240" s="12">
        <v>0</v>
      </c>
      <c r="D240" s="12">
        <v>0</v>
      </c>
      <c r="E240" s="1">
        <f t="shared" si="10"/>
        <v>0</v>
      </c>
      <c r="F240" s="12">
        <v>1500</v>
      </c>
      <c r="G240" s="12">
        <v>933.6</v>
      </c>
      <c r="H240" s="1">
        <f t="shared" si="11"/>
        <v>62.240000000000009</v>
      </c>
    </row>
    <row r="241" spans="1:8">
      <c r="A241" s="13">
        <v>4300</v>
      </c>
      <c r="B241" s="11" t="s">
        <v>8</v>
      </c>
      <c r="C241" s="12">
        <v>0</v>
      </c>
      <c r="D241" s="12">
        <v>0</v>
      </c>
      <c r="E241" s="1">
        <f t="shared" si="10"/>
        <v>0</v>
      </c>
      <c r="F241" s="12">
        <v>7000</v>
      </c>
      <c r="G241" s="12">
        <v>4543.0600000000004</v>
      </c>
      <c r="H241" s="1">
        <f t="shared" si="11"/>
        <v>64.900857142857149</v>
      </c>
    </row>
    <row r="242" spans="1:8">
      <c r="A242" s="13">
        <v>4350</v>
      </c>
      <c r="B242" s="11" t="s">
        <v>23</v>
      </c>
      <c r="C242" s="12">
        <v>0</v>
      </c>
      <c r="D242" s="12">
        <v>0</v>
      </c>
      <c r="E242" s="1">
        <f t="shared" si="10"/>
        <v>0</v>
      </c>
      <c r="F242" s="12">
        <v>1200</v>
      </c>
      <c r="G242" s="12">
        <v>543.51</v>
      </c>
      <c r="H242" s="1">
        <f t="shared" si="11"/>
        <v>45.292499999999997</v>
      </c>
    </row>
    <row r="243" spans="1:8">
      <c r="A243" s="13">
        <v>4360</v>
      </c>
      <c r="B243" s="11" t="s">
        <v>24</v>
      </c>
      <c r="C243" s="12">
        <v>0</v>
      </c>
      <c r="D243" s="12">
        <v>0</v>
      </c>
      <c r="E243" s="1">
        <f t="shared" si="10"/>
        <v>0</v>
      </c>
      <c r="F243" s="12">
        <v>500</v>
      </c>
      <c r="G243" s="12">
        <v>337.74</v>
      </c>
      <c r="H243" s="1">
        <f t="shared" si="11"/>
        <v>67.548000000000002</v>
      </c>
    </row>
    <row r="244" spans="1:8">
      <c r="A244" s="13">
        <v>4370</v>
      </c>
      <c r="B244" s="11" t="s">
        <v>25</v>
      </c>
      <c r="C244" s="12">
        <v>0</v>
      </c>
      <c r="D244" s="12">
        <v>0</v>
      </c>
      <c r="E244" s="1">
        <f t="shared" si="10"/>
        <v>0</v>
      </c>
      <c r="F244" s="12">
        <v>2179</v>
      </c>
      <c r="G244" s="12">
        <v>654</v>
      </c>
      <c r="H244" s="1">
        <f t="shared" si="11"/>
        <v>30.013767783386875</v>
      </c>
    </row>
    <row r="245" spans="1:8">
      <c r="A245" s="13">
        <v>4410</v>
      </c>
      <c r="B245" s="11" t="s">
        <v>27</v>
      </c>
      <c r="C245" s="12">
        <v>0</v>
      </c>
      <c r="D245" s="12">
        <v>0</v>
      </c>
      <c r="E245" s="1">
        <f t="shared" si="10"/>
        <v>0</v>
      </c>
      <c r="F245" s="12">
        <v>1100</v>
      </c>
      <c r="G245" s="12">
        <v>23</v>
      </c>
      <c r="H245" s="1">
        <f t="shared" si="11"/>
        <v>2.0909090909090908</v>
      </c>
    </row>
    <row r="246" spans="1:8">
      <c r="A246" s="13">
        <v>4430</v>
      </c>
      <c r="B246" s="11" t="s">
        <v>4</v>
      </c>
      <c r="C246" s="12">
        <v>0</v>
      </c>
      <c r="D246" s="12">
        <v>0</v>
      </c>
      <c r="E246" s="1">
        <f t="shared" si="10"/>
        <v>0</v>
      </c>
      <c r="F246" s="12">
        <v>4500</v>
      </c>
      <c r="G246" s="12">
        <v>2726</v>
      </c>
      <c r="H246" s="1">
        <f t="shared" si="11"/>
        <v>60.577777777777776</v>
      </c>
    </row>
    <row r="247" spans="1:8">
      <c r="A247" s="13">
        <v>4440</v>
      </c>
      <c r="B247" s="11" t="s">
        <v>84</v>
      </c>
      <c r="C247" s="12">
        <v>0</v>
      </c>
      <c r="D247" s="12">
        <v>0</v>
      </c>
      <c r="E247" s="1">
        <f t="shared" si="10"/>
        <v>0</v>
      </c>
      <c r="F247" s="12">
        <v>1641</v>
      </c>
      <c r="G247" s="12">
        <v>1641</v>
      </c>
      <c r="H247" s="1">
        <f t="shared" si="11"/>
        <v>100</v>
      </c>
    </row>
    <row r="248" spans="1:8">
      <c r="A248" s="13">
        <v>4700</v>
      </c>
      <c r="B248" s="11" t="s">
        <v>31</v>
      </c>
      <c r="C248" s="12">
        <v>0</v>
      </c>
      <c r="D248" s="12">
        <v>0</v>
      </c>
      <c r="E248" s="1">
        <f t="shared" si="10"/>
        <v>0</v>
      </c>
      <c r="F248" s="12">
        <v>500</v>
      </c>
      <c r="G248" s="12">
        <v>0</v>
      </c>
      <c r="H248" s="1">
        <f t="shared" si="11"/>
        <v>0</v>
      </c>
    </row>
    <row r="249" spans="1:8">
      <c r="A249" s="7">
        <v>75414</v>
      </c>
      <c r="B249" s="8" t="s">
        <v>94</v>
      </c>
      <c r="C249" s="9">
        <f>SUBTOTAL(9,C250:C253)</f>
        <v>600</v>
      </c>
      <c r="D249" s="9">
        <f>SUBTOTAL(9,D250:D253)</f>
        <v>600</v>
      </c>
      <c r="E249" s="4">
        <f t="shared" ref="E249:E287" si="12">IF(D249=0,0,(D249/C249)*100)</f>
        <v>100</v>
      </c>
      <c r="F249" s="9">
        <f>SUBTOTAL(9,F250:F253)</f>
        <v>21600</v>
      </c>
      <c r="G249" s="9">
        <f>SUBTOTAL(9,G250:G253)</f>
        <v>299.95999999999998</v>
      </c>
      <c r="H249" s="4">
        <f t="shared" ref="H249:H258" si="13">IF(G249=0,0,(G249/F249)*100)</f>
        <v>1.3887037037037036</v>
      </c>
    </row>
    <row r="250" spans="1:8">
      <c r="A250" s="10">
        <v>2010</v>
      </c>
      <c r="B250" s="11" t="s">
        <v>70</v>
      </c>
      <c r="C250" s="12">
        <v>600</v>
      </c>
      <c r="D250" s="12">
        <v>600</v>
      </c>
      <c r="E250" s="1">
        <f t="shared" si="12"/>
        <v>100</v>
      </c>
      <c r="F250" s="12">
        <v>0</v>
      </c>
      <c r="G250" s="12">
        <v>0</v>
      </c>
      <c r="H250" s="1">
        <f t="shared" si="13"/>
        <v>0</v>
      </c>
    </row>
    <row r="251" spans="1:8">
      <c r="A251" s="13">
        <v>4170</v>
      </c>
      <c r="B251" s="11" t="s">
        <v>20</v>
      </c>
      <c r="C251" s="12">
        <v>0</v>
      </c>
      <c r="D251" s="12">
        <v>0</v>
      </c>
      <c r="E251" s="1">
        <f t="shared" si="12"/>
        <v>0</v>
      </c>
      <c r="F251" s="12">
        <v>10600</v>
      </c>
      <c r="G251" s="12">
        <v>271.76</v>
      </c>
      <c r="H251" s="1">
        <f t="shared" si="13"/>
        <v>2.5637735849056607</v>
      </c>
    </row>
    <row r="252" spans="1:8">
      <c r="A252" s="13">
        <v>4210</v>
      </c>
      <c r="B252" s="11" t="s">
        <v>2</v>
      </c>
      <c r="C252" s="12">
        <v>0</v>
      </c>
      <c r="D252" s="12">
        <v>0</v>
      </c>
      <c r="E252" s="1">
        <f t="shared" si="12"/>
        <v>0</v>
      </c>
      <c r="F252" s="12">
        <v>10000</v>
      </c>
      <c r="G252" s="12">
        <v>28.2</v>
      </c>
      <c r="H252" s="1">
        <f t="shared" si="13"/>
        <v>0.28200000000000003</v>
      </c>
    </row>
    <row r="253" spans="1:8">
      <c r="A253" s="13">
        <v>4300</v>
      </c>
      <c r="B253" s="11" t="s">
        <v>8</v>
      </c>
      <c r="C253" s="12">
        <v>0</v>
      </c>
      <c r="D253" s="12">
        <v>0</v>
      </c>
      <c r="E253" s="1">
        <f t="shared" si="12"/>
        <v>0</v>
      </c>
      <c r="F253" s="12">
        <v>1000</v>
      </c>
      <c r="G253" s="12">
        <v>0</v>
      </c>
      <c r="H253" s="1">
        <f t="shared" si="13"/>
        <v>0</v>
      </c>
    </row>
    <row r="254" spans="1:8">
      <c r="A254" s="19">
        <v>75416</v>
      </c>
      <c r="B254" s="20" t="s">
        <v>95</v>
      </c>
      <c r="C254" s="21">
        <f>SUBTOTAL(9,C255:C270)</f>
        <v>12000</v>
      </c>
      <c r="D254" s="21">
        <f>SUBTOTAL(9,D255:D270)</f>
        <v>8449.7999999999993</v>
      </c>
      <c r="E254" s="18">
        <f t="shared" si="12"/>
        <v>70.414999999999992</v>
      </c>
      <c r="F254" s="21">
        <f>SUBTOTAL(9,F255:F270)</f>
        <v>386332</v>
      </c>
      <c r="G254" s="21">
        <f>SUBTOTAL(9,G255:G270)</f>
        <v>276876.34999999998</v>
      </c>
      <c r="H254" s="18">
        <f t="shared" si="13"/>
        <v>71.667982460681472</v>
      </c>
    </row>
    <row r="255" spans="1:8">
      <c r="A255" s="10" t="s">
        <v>277</v>
      </c>
      <c r="B255" s="11" t="s">
        <v>77</v>
      </c>
      <c r="C255" s="12">
        <v>12000</v>
      </c>
      <c r="D255" s="12">
        <v>8449.7999999999993</v>
      </c>
      <c r="E255" s="1">
        <f t="shared" si="12"/>
        <v>70.414999999999992</v>
      </c>
      <c r="F255" s="12">
        <v>0</v>
      </c>
      <c r="G255" s="12">
        <v>0</v>
      </c>
      <c r="H255" s="1">
        <f t="shared" si="13"/>
        <v>0</v>
      </c>
    </row>
    <row r="256" spans="1:8">
      <c r="A256" s="13">
        <v>3020</v>
      </c>
      <c r="B256" s="11" t="s">
        <v>37</v>
      </c>
      <c r="C256" s="12">
        <v>0</v>
      </c>
      <c r="D256" s="12">
        <v>0</v>
      </c>
      <c r="E256" s="1">
        <f t="shared" si="12"/>
        <v>0</v>
      </c>
      <c r="F256" s="12">
        <v>6000</v>
      </c>
      <c r="G256" s="12">
        <v>780.71</v>
      </c>
      <c r="H256" s="1">
        <f t="shared" si="13"/>
        <v>13.011833333333334</v>
      </c>
    </row>
    <row r="257" spans="1:8">
      <c r="A257" s="13">
        <v>4010</v>
      </c>
      <c r="B257" s="11" t="s">
        <v>65</v>
      </c>
      <c r="C257" s="12">
        <v>0</v>
      </c>
      <c r="D257" s="12">
        <v>0</v>
      </c>
      <c r="E257" s="1">
        <f t="shared" si="12"/>
        <v>0</v>
      </c>
      <c r="F257" s="12">
        <v>277990</v>
      </c>
      <c r="G257" s="12">
        <v>195767</v>
      </c>
      <c r="H257" s="1">
        <f t="shared" si="13"/>
        <v>70.422317349544954</v>
      </c>
    </row>
    <row r="258" spans="1:8">
      <c r="A258" s="13">
        <v>4040</v>
      </c>
      <c r="B258" s="11" t="s">
        <v>16</v>
      </c>
      <c r="C258" s="12">
        <v>0</v>
      </c>
      <c r="D258" s="12">
        <v>0</v>
      </c>
      <c r="E258" s="1">
        <f t="shared" si="12"/>
        <v>0</v>
      </c>
      <c r="F258" s="12">
        <v>15480</v>
      </c>
      <c r="G258" s="12">
        <v>15219.33</v>
      </c>
      <c r="H258" s="1">
        <f t="shared" si="13"/>
        <v>98.316085271317831</v>
      </c>
    </row>
    <row r="259" spans="1:8">
      <c r="A259" s="13">
        <v>4110</v>
      </c>
      <c r="B259" s="11" t="s">
        <v>17</v>
      </c>
      <c r="C259" s="12">
        <v>0</v>
      </c>
      <c r="D259" s="12">
        <v>0</v>
      </c>
      <c r="E259" s="1">
        <f t="shared" si="12"/>
        <v>0</v>
      </c>
      <c r="F259" s="12">
        <v>38030</v>
      </c>
      <c r="G259" s="12">
        <v>31442.57</v>
      </c>
      <c r="H259" s="1">
        <f>IF(G259=0,0,(G259/F259)*100)</f>
        <v>82.678332895082832</v>
      </c>
    </row>
    <row r="260" spans="1:8">
      <c r="A260" s="13">
        <v>4120</v>
      </c>
      <c r="B260" s="11" t="s">
        <v>18</v>
      </c>
      <c r="C260" s="12">
        <v>0</v>
      </c>
      <c r="D260" s="12">
        <v>0</v>
      </c>
      <c r="E260" s="1">
        <f t="shared" si="12"/>
        <v>0</v>
      </c>
      <c r="F260" s="12">
        <v>7580</v>
      </c>
      <c r="G260" s="12">
        <v>5071.3900000000003</v>
      </c>
      <c r="H260" s="1">
        <f t="shared" ref="H260:H305" si="14">IF(G260=0,0,(G260/F260)*100)</f>
        <v>66.904881266490762</v>
      </c>
    </row>
    <row r="261" spans="1:8">
      <c r="A261" s="13">
        <v>4210</v>
      </c>
      <c r="B261" s="11" t="s">
        <v>2</v>
      </c>
      <c r="C261" s="12">
        <v>0</v>
      </c>
      <c r="D261" s="12">
        <v>0</v>
      </c>
      <c r="E261" s="1">
        <f t="shared" si="12"/>
        <v>0</v>
      </c>
      <c r="F261" s="12">
        <v>9000</v>
      </c>
      <c r="G261" s="12">
        <v>7542.08</v>
      </c>
      <c r="H261" s="1">
        <f t="shared" si="14"/>
        <v>83.800888888888892</v>
      </c>
    </row>
    <row r="262" spans="1:8">
      <c r="A262" s="13">
        <v>4270</v>
      </c>
      <c r="B262" s="11" t="s">
        <v>21</v>
      </c>
      <c r="C262" s="12">
        <v>0</v>
      </c>
      <c r="D262" s="12">
        <v>0</v>
      </c>
      <c r="E262" s="1">
        <f t="shared" si="12"/>
        <v>0</v>
      </c>
      <c r="F262" s="12">
        <v>5000</v>
      </c>
      <c r="G262" s="12">
        <v>565.03</v>
      </c>
      <c r="H262" s="1">
        <f t="shared" si="14"/>
        <v>11.300599999999999</v>
      </c>
    </row>
    <row r="263" spans="1:8">
      <c r="A263" s="13">
        <v>4280</v>
      </c>
      <c r="B263" s="11" t="s">
        <v>22</v>
      </c>
      <c r="C263" s="12">
        <v>0</v>
      </c>
      <c r="D263" s="12">
        <v>0</v>
      </c>
      <c r="E263" s="1">
        <f t="shared" si="12"/>
        <v>0</v>
      </c>
      <c r="F263" s="12">
        <v>500</v>
      </c>
      <c r="G263" s="12">
        <v>18</v>
      </c>
      <c r="H263" s="1">
        <f t="shared" si="14"/>
        <v>3.5999999999999996</v>
      </c>
    </row>
    <row r="264" spans="1:8">
      <c r="A264" s="13">
        <v>4300</v>
      </c>
      <c r="B264" s="11" t="s">
        <v>8</v>
      </c>
      <c r="C264" s="12">
        <v>0</v>
      </c>
      <c r="D264" s="12">
        <v>0</v>
      </c>
      <c r="E264" s="1">
        <f t="shared" si="12"/>
        <v>0</v>
      </c>
      <c r="F264" s="12">
        <v>6000</v>
      </c>
      <c r="G264" s="12">
        <v>4947.82</v>
      </c>
      <c r="H264" s="1">
        <f t="shared" si="14"/>
        <v>82.463666666666654</v>
      </c>
    </row>
    <row r="265" spans="1:8">
      <c r="A265" s="13">
        <v>4360</v>
      </c>
      <c r="B265" s="11" t="s">
        <v>24</v>
      </c>
      <c r="C265" s="12">
        <v>0</v>
      </c>
      <c r="D265" s="12">
        <v>0</v>
      </c>
      <c r="E265" s="1">
        <f t="shared" si="12"/>
        <v>0</v>
      </c>
      <c r="F265" s="12">
        <v>5200</v>
      </c>
      <c r="G265" s="12">
        <v>2714.37</v>
      </c>
      <c r="H265" s="1">
        <f t="shared" si="14"/>
        <v>52.199423076923082</v>
      </c>
    </row>
    <row r="266" spans="1:8">
      <c r="A266" s="13">
        <v>4370</v>
      </c>
      <c r="B266" s="11" t="s">
        <v>25</v>
      </c>
      <c r="C266" s="12">
        <v>0</v>
      </c>
      <c r="D266" s="12">
        <v>0</v>
      </c>
      <c r="E266" s="1">
        <f t="shared" si="12"/>
        <v>0</v>
      </c>
      <c r="F266" s="12">
        <v>2000</v>
      </c>
      <c r="G266" s="12">
        <v>891.94</v>
      </c>
      <c r="H266" s="1">
        <f t="shared" si="14"/>
        <v>44.597000000000001</v>
      </c>
    </row>
    <row r="267" spans="1:8">
      <c r="A267" s="13">
        <v>4410</v>
      </c>
      <c r="B267" s="11" t="s">
        <v>27</v>
      </c>
      <c r="C267" s="12">
        <v>0</v>
      </c>
      <c r="D267" s="12">
        <v>0</v>
      </c>
      <c r="E267" s="1">
        <f t="shared" si="12"/>
        <v>0</v>
      </c>
      <c r="F267" s="12">
        <v>2500</v>
      </c>
      <c r="G267" s="12">
        <v>1588.51</v>
      </c>
      <c r="H267" s="1">
        <f t="shared" si="14"/>
        <v>63.540399999999998</v>
      </c>
    </row>
    <row r="268" spans="1:8">
      <c r="A268" s="13">
        <v>4430</v>
      </c>
      <c r="B268" s="11" t="s">
        <v>4</v>
      </c>
      <c r="C268" s="12">
        <v>0</v>
      </c>
      <c r="D268" s="12">
        <v>0</v>
      </c>
      <c r="E268" s="1">
        <f t="shared" si="12"/>
        <v>0</v>
      </c>
      <c r="F268" s="12">
        <v>1800</v>
      </c>
      <c r="G268" s="12">
        <v>1428</v>
      </c>
      <c r="H268" s="1">
        <f t="shared" si="14"/>
        <v>79.333333333333329</v>
      </c>
    </row>
    <row r="269" spans="1:8">
      <c r="A269" s="13">
        <v>4440</v>
      </c>
      <c r="B269" s="11" t="s">
        <v>84</v>
      </c>
      <c r="C269" s="12">
        <v>0</v>
      </c>
      <c r="D269" s="12">
        <v>0</v>
      </c>
      <c r="E269" s="1">
        <f t="shared" si="12"/>
        <v>0</v>
      </c>
      <c r="F269" s="12">
        <v>8752</v>
      </c>
      <c r="G269" s="12">
        <v>8752</v>
      </c>
      <c r="H269" s="1">
        <f t="shared" si="14"/>
        <v>100</v>
      </c>
    </row>
    <row r="270" spans="1:8">
      <c r="A270" s="13">
        <v>4700</v>
      </c>
      <c r="B270" s="11" t="s">
        <v>31</v>
      </c>
      <c r="C270" s="12">
        <v>0</v>
      </c>
      <c r="D270" s="12">
        <v>0</v>
      </c>
      <c r="E270" s="1">
        <f t="shared" si="12"/>
        <v>0</v>
      </c>
      <c r="F270" s="12">
        <v>500</v>
      </c>
      <c r="G270" s="12">
        <v>147.6</v>
      </c>
      <c r="H270" s="6">
        <f t="shared" si="14"/>
        <v>29.519999999999996</v>
      </c>
    </row>
    <row r="271" spans="1:8" ht="15.75">
      <c r="A271" s="14">
        <v>756</v>
      </c>
      <c r="B271" s="15" t="s">
        <v>96</v>
      </c>
      <c r="C271" s="16">
        <f>SUBTOTAL(9,C272:C307)</f>
        <v>18879977</v>
      </c>
      <c r="D271" s="16">
        <f>SUBTOTAL(9,D272:D307)</f>
        <v>13216727.140000001</v>
      </c>
      <c r="E271" s="17">
        <f t="shared" si="12"/>
        <v>70.003936657338102</v>
      </c>
      <c r="F271" s="16">
        <f>SUBTOTAL(9,F272:F307)</f>
        <v>69730</v>
      </c>
      <c r="G271" s="16">
        <f>SUBTOTAL(9,G272:G307)</f>
        <v>66016.740000000005</v>
      </c>
      <c r="H271" s="17">
        <f t="shared" si="14"/>
        <v>94.674802810841825</v>
      </c>
    </row>
    <row r="272" spans="1:8">
      <c r="A272" s="7">
        <v>75601</v>
      </c>
      <c r="B272" s="8" t="s">
        <v>97</v>
      </c>
      <c r="C272" s="9">
        <f>SUBTOTAL(9,C273:C274)</f>
        <v>16870</v>
      </c>
      <c r="D272" s="9">
        <f>SUBTOTAL(9,D273:D274)</f>
        <v>12567.79</v>
      </c>
      <c r="E272" s="4">
        <f t="shared" si="12"/>
        <v>74.497866034380564</v>
      </c>
      <c r="F272" s="9">
        <f>SUBTOTAL(9,F273:F274)</f>
        <v>0</v>
      </c>
      <c r="G272" s="9">
        <f>SUBTOTAL(9,G273:G274)</f>
        <v>0</v>
      </c>
      <c r="H272" s="4">
        <f t="shared" si="14"/>
        <v>0</v>
      </c>
    </row>
    <row r="273" spans="1:8">
      <c r="A273" s="10" t="s">
        <v>263</v>
      </c>
      <c r="B273" s="11" t="s">
        <v>98</v>
      </c>
      <c r="C273" s="12">
        <v>16300</v>
      </c>
      <c r="D273" s="12">
        <v>12032.79</v>
      </c>
      <c r="E273" s="1">
        <f t="shared" si="12"/>
        <v>73.820797546012273</v>
      </c>
      <c r="F273" s="12">
        <v>0</v>
      </c>
      <c r="G273" s="12">
        <v>0</v>
      </c>
      <c r="H273" s="1">
        <f t="shared" si="14"/>
        <v>0</v>
      </c>
    </row>
    <row r="274" spans="1:8">
      <c r="A274" s="10" t="s">
        <v>264</v>
      </c>
      <c r="B274" s="11" t="s">
        <v>100</v>
      </c>
      <c r="C274" s="12">
        <v>570</v>
      </c>
      <c r="D274" s="12">
        <v>535</v>
      </c>
      <c r="E274" s="1">
        <f t="shared" si="12"/>
        <v>93.859649122807014</v>
      </c>
      <c r="F274" s="12">
        <v>0</v>
      </c>
      <c r="G274" s="12">
        <v>0</v>
      </c>
      <c r="H274" s="1">
        <f t="shared" si="14"/>
        <v>0</v>
      </c>
    </row>
    <row r="275" spans="1:8">
      <c r="A275" s="7">
        <v>75615</v>
      </c>
      <c r="B275" s="8" t="s">
        <v>101</v>
      </c>
      <c r="C275" s="9">
        <f>SUBTOTAL(9,C276:C283)</f>
        <v>5985655</v>
      </c>
      <c r="D275" s="9">
        <f>SUBTOTAL(9,D276:D283)</f>
        <v>4232051.13</v>
      </c>
      <c r="E275" s="4">
        <f t="shared" si="12"/>
        <v>70.703225127408771</v>
      </c>
      <c r="F275" s="9">
        <f>SUBTOTAL(9,F276:F283)</f>
        <v>0</v>
      </c>
      <c r="G275" s="9">
        <f>SUBTOTAL(9,G276:G283)</f>
        <v>0</v>
      </c>
      <c r="H275" s="4">
        <f t="shared" si="14"/>
        <v>0</v>
      </c>
    </row>
    <row r="276" spans="1:8">
      <c r="A276" s="10" t="s">
        <v>265</v>
      </c>
      <c r="B276" s="11" t="s">
        <v>29</v>
      </c>
      <c r="C276" s="12">
        <v>5889414</v>
      </c>
      <c r="D276" s="12">
        <v>4161541.27</v>
      </c>
      <c r="E276" s="1">
        <f t="shared" si="12"/>
        <v>70.661381081377542</v>
      </c>
      <c r="F276" s="12">
        <v>0</v>
      </c>
      <c r="G276" s="12">
        <v>0</v>
      </c>
      <c r="H276" s="1">
        <f t="shared" si="14"/>
        <v>0</v>
      </c>
    </row>
    <row r="277" spans="1:8">
      <c r="A277" s="10" t="s">
        <v>266</v>
      </c>
      <c r="B277" s="11" t="s">
        <v>102</v>
      </c>
      <c r="C277" s="12">
        <v>61</v>
      </c>
      <c r="D277" s="12">
        <v>67</v>
      </c>
      <c r="E277" s="1">
        <f t="shared" si="12"/>
        <v>109.8360655737705</v>
      </c>
      <c r="F277" s="12">
        <v>0</v>
      </c>
      <c r="G277" s="12">
        <v>0</v>
      </c>
      <c r="H277" s="1">
        <f t="shared" si="14"/>
        <v>0</v>
      </c>
    </row>
    <row r="278" spans="1:8">
      <c r="A278" s="10" t="s">
        <v>267</v>
      </c>
      <c r="B278" s="11" t="s">
        <v>103</v>
      </c>
      <c r="C278" s="12">
        <v>12000</v>
      </c>
      <c r="D278" s="12">
        <v>9716</v>
      </c>
      <c r="E278" s="1">
        <f t="shared" si="12"/>
        <v>80.966666666666669</v>
      </c>
      <c r="F278" s="12">
        <v>0</v>
      </c>
      <c r="G278" s="12">
        <v>0</v>
      </c>
      <c r="H278" s="1">
        <f t="shared" si="14"/>
        <v>0</v>
      </c>
    </row>
    <row r="279" spans="1:8">
      <c r="A279" s="10" t="s">
        <v>268</v>
      </c>
      <c r="B279" s="11" t="s">
        <v>104</v>
      </c>
      <c r="C279" s="12">
        <v>9000</v>
      </c>
      <c r="D279" s="12">
        <v>19193</v>
      </c>
      <c r="E279" s="1">
        <f t="shared" si="12"/>
        <v>213.25555555555559</v>
      </c>
      <c r="F279" s="12">
        <v>0</v>
      </c>
      <c r="G279" s="12">
        <v>0</v>
      </c>
      <c r="H279" s="1">
        <f t="shared" si="14"/>
        <v>0</v>
      </c>
    </row>
    <row r="280" spans="1:8">
      <c r="A280" s="10" t="s">
        <v>269</v>
      </c>
      <c r="B280" s="11" t="s">
        <v>105</v>
      </c>
      <c r="C280" s="12">
        <v>5000</v>
      </c>
      <c r="D280" s="12">
        <v>2884</v>
      </c>
      <c r="E280" s="1">
        <f t="shared" si="12"/>
        <v>57.68</v>
      </c>
      <c r="F280" s="12">
        <v>0</v>
      </c>
      <c r="G280" s="12">
        <v>0</v>
      </c>
      <c r="H280" s="1">
        <f t="shared" si="14"/>
        <v>0</v>
      </c>
    </row>
    <row r="281" spans="1:8">
      <c r="A281" s="10" t="s">
        <v>194</v>
      </c>
      <c r="B281" s="11" t="s">
        <v>36</v>
      </c>
      <c r="C281" s="12">
        <v>180</v>
      </c>
      <c r="D281" s="12">
        <v>272.8</v>
      </c>
      <c r="E281" s="1">
        <f t="shared" si="12"/>
        <v>151.55555555555554</v>
      </c>
      <c r="F281" s="12">
        <v>0</v>
      </c>
      <c r="G281" s="12">
        <v>0</v>
      </c>
      <c r="H281" s="1">
        <f t="shared" si="14"/>
        <v>0</v>
      </c>
    </row>
    <row r="282" spans="1:8">
      <c r="A282" s="10" t="s">
        <v>264</v>
      </c>
      <c r="B282" s="11" t="s">
        <v>100</v>
      </c>
      <c r="C282" s="12">
        <v>50000</v>
      </c>
      <c r="D282" s="12">
        <v>23404.06</v>
      </c>
      <c r="E282" s="1">
        <f t="shared" si="12"/>
        <v>46.808120000000002</v>
      </c>
      <c r="F282" s="12">
        <v>0</v>
      </c>
      <c r="G282" s="12">
        <v>0</v>
      </c>
      <c r="H282" s="1">
        <f t="shared" si="14"/>
        <v>0</v>
      </c>
    </row>
    <row r="283" spans="1:8">
      <c r="A283" s="10">
        <v>2680</v>
      </c>
      <c r="B283" s="11" t="s">
        <v>106</v>
      </c>
      <c r="C283" s="12">
        <v>20000</v>
      </c>
      <c r="D283" s="12">
        <v>14973</v>
      </c>
      <c r="E283" s="1">
        <f t="shared" si="12"/>
        <v>74.865000000000009</v>
      </c>
      <c r="F283" s="12">
        <v>0</v>
      </c>
      <c r="G283" s="12">
        <v>0</v>
      </c>
      <c r="H283" s="1">
        <f t="shared" si="14"/>
        <v>0</v>
      </c>
    </row>
    <row r="284" spans="1:8">
      <c r="A284" s="7">
        <v>75616</v>
      </c>
      <c r="B284" s="8" t="s">
        <v>107</v>
      </c>
      <c r="C284" s="9">
        <f>SUBTOTAL(9,C285:C293)</f>
        <v>3302734</v>
      </c>
      <c r="D284" s="9">
        <f>SUBTOTAL(9,D285:D293)</f>
        <v>2352668.0099999998</v>
      </c>
      <c r="E284" s="4">
        <f t="shared" si="12"/>
        <v>71.233953748621587</v>
      </c>
      <c r="F284" s="9">
        <f>SUBTOTAL(9,F285:F293)</f>
        <v>0</v>
      </c>
      <c r="G284" s="9">
        <f>SUBTOTAL(9,G285:G293)</f>
        <v>0</v>
      </c>
      <c r="H284" s="4">
        <f t="shared" si="14"/>
        <v>0</v>
      </c>
    </row>
    <row r="285" spans="1:8">
      <c r="A285" s="10" t="s">
        <v>265</v>
      </c>
      <c r="B285" s="11" t="s">
        <v>29</v>
      </c>
      <c r="C285" s="12">
        <v>1774944</v>
      </c>
      <c r="D285" s="12">
        <v>1473220.25</v>
      </c>
      <c r="E285" s="1">
        <f t="shared" si="12"/>
        <v>83.000942564948531</v>
      </c>
      <c r="F285" s="12">
        <v>0</v>
      </c>
      <c r="G285" s="12">
        <v>0</v>
      </c>
      <c r="H285" s="1">
        <f t="shared" si="14"/>
        <v>0</v>
      </c>
    </row>
    <row r="286" spans="1:8">
      <c r="A286" s="10" t="s">
        <v>266</v>
      </c>
      <c r="B286" s="11" t="s">
        <v>102</v>
      </c>
      <c r="C286" s="12">
        <v>6300</v>
      </c>
      <c r="D286" s="12">
        <v>5907.9</v>
      </c>
      <c r="E286" s="1">
        <f t="shared" si="12"/>
        <v>93.776190476190465</v>
      </c>
      <c r="F286" s="12">
        <v>0</v>
      </c>
      <c r="G286" s="12">
        <v>0</v>
      </c>
      <c r="H286" s="1">
        <f t="shared" si="14"/>
        <v>0</v>
      </c>
    </row>
    <row r="287" spans="1:8">
      <c r="A287" s="10" t="s">
        <v>267</v>
      </c>
      <c r="B287" s="11" t="s">
        <v>103</v>
      </c>
      <c r="C287" s="12">
        <v>300</v>
      </c>
      <c r="D287" s="12">
        <v>303</v>
      </c>
      <c r="E287" s="1">
        <f t="shared" si="12"/>
        <v>101</v>
      </c>
      <c r="F287" s="12">
        <v>0</v>
      </c>
      <c r="G287" s="12">
        <v>0</v>
      </c>
      <c r="H287" s="1">
        <f t="shared" si="14"/>
        <v>0</v>
      </c>
    </row>
    <row r="288" spans="1:8">
      <c r="A288" s="10" t="s">
        <v>268</v>
      </c>
      <c r="B288" s="11" t="s">
        <v>104</v>
      </c>
      <c r="C288" s="12">
        <v>110000</v>
      </c>
      <c r="D288" s="12">
        <v>98183.81</v>
      </c>
      <c r="E288" s="1">
        <f>IF(D288=0,0,(D288/C288)*100)</f>
        <v>89.258009090909084</v>
      </c>
      <c r="F288" s="12">
        <v>0</v>
      </c>
      <c r="G288" s="12">
        <v>0</v>
      </c>
      <c r="H288" s="1">
        <f t="shared" si="14"/>
        <v>0</v>
      </c>
    </row>
    <row r="289" spans="1:8">
      <c r="A289" s="10" t="s">
        <v>270</v>
      </c>
      <c r="B289" s="11" t="s">
        <v>99</v>
      </c>
      <c r="C289" s="12">
        <v>83690</v>
      </c>
      <c r="D289" s="12">
        <v>45600.9</v>
      </c>
      <c r="E289" s="1">
        <f t="shared" ref="E289:E332" si="15">IF(D289=0,0,(D289/C289)*100)</f>
        <v>54.487871908232762</v>
      </c>
      <c r="F289" s="12">
        <v>0</v>
      </c>
      <c r="G289" s="12">
        <v>0</v>
      </c>
      <c r="H289" s="1">
        <f t="shared" si="14"/>
        <v>0</v>
      </c>
    </row>
    <row r="290" spans="1:8">
      <c r="A290" s="10" t="s">
        <v>271</v>
      </c>
      <c r="B290" s="11" t="s">
        <v>108</v>
      </c>
      <c r="C290" s="12">
        <v>850000</v>
      </c>
      <c r="D290" s="12">
        <v>438067.65</v>
      </c>
      <c r="E290" s="1">
        <f t="shared" si="15"/>
        <v>51.537370588235298</v>
      </c>
      <c r="F290" s="12">
        <v>0</v>
      </c>
      <c r="G290" s="12">
        <v>0</v>
      </c>
      <c r="H290" s="1">
        <f t="shared" si="14"/>
        <v>0</v>
      </c>
    </row>
    <row r="291" spans="1:8">
      <c r="A291" s="10" t="s">
        <v>269</v>
      </c>
      <c r="B291" s="11" t="s">
        <v>105</v>
      </c>
      <c r="C291" s="12">
        <v>452000</v>
      </c>
      <c r="D291" s="12">
        <v>258177.1</v>
      </c>
      <c r="E291" s="1">
        <f t="shared" si="15"/>
        <v>57.118827433628319</v>
      </c>
      <c r="F291" s="12">
        <v>0</v>
      </c>
      <c r="G291" s="12">
        <v>0</v>
      </c>
      <c r="H291" s="1">
        <f t="shared" si="14"/>
        <v>0</v>
      </c>
    </row>
    <row r="292" spans="1:8">
      <c r="A292" s="10" t="s">
        <v>194</v>
      </c>
      <c r="B292" s="11" t="s">
        <v>36</v>
      </c>
      <c r="C292" s="12">
        <v>6500</v>
      </c>
      <c r="D292" s="12">
        <v>5777.34</v>
      </c>
      <c r="E292" s="1">
        <f t="shared" si="15"/>
        <v>88.882153846153841</v>
      </c>
      <c r="F292" s="12">
        <v>0</v>
      </c>
      <c r="G292" s="12">
        <v>0</v>
      </c>
      <c r="H292" s="1">
        <f t="shared" si="14"/>
        <v>0</v>
      </c>
    </row>
    <row r="293" spans="1:8">
      <c r="A293" s="10" t="s">
        <v>264</v>
      </c>
      <c r="B293" s="11" t="s">
        <v>100</v>
      </c>
      <c r="C293" s="12">
        <v>19000</v>
      </c>
      <c r="D293" s="12">
        <v>27430.06</v>
      </c>
      <c r="E293" s="1">
        <f t="shared" si="15"/>
        <v>144.36873684210528</v>
      </c>
      <c r="F293" s="12">
        <v>0</v>
      </c>
      <c r="G293" s="12">
        <v>0</v>
      </c>
      <c r="H293" s="1">
        <f t="shared" si="14"/>
        <v>0</v>
      </c>
    </row>
    <row r="294" spans="1:8">
      <c r="A294" s="7">
        <v>75618</v>
      </c>
      <c r="B294" s="8" t="s">
        <v>109</v>
      </c>
      <c r="C294" s="9">
        <f>SUBTOTAL(9,C295:C298)</f>
        <v>390050</v>
      </c>
      <c r="D294" s="9">
        <f>SUBTOTAL(9,D295:D298)</f>
        <v>300450.96000000002</v>
      </c>
      <c r="E294" s="4">
        <f t="shared" si="15"/>
        <v>77.028832200999872</v>
      </c>
      <c r="F294" s="9">
        <f>SUBTOTAL(9,F295:F298)</f>
        <v>0</v>
      </c>
      <c r="G294" s="9">
        <f>SUBTOTAL(9,G295:G298)</f>
        <v>0</v>
      </c>
      <c r="H294" s="4">
        <f t="shared" si="14"/>
        <v>0</v>
      </c>
    </row>
    <row r="295" spans="1:8">
      <c r="A295" s="10" t="s">
        <v>272</v>
      </c>
      <c r="B295" s="11" t="s">
        <v>110</v>
      </c>
      <c r="C295" s="12">
        <v>140000</v>
      </c>
      <c r="D295" s="12">
        <v>57376</v>
      </c>
      <c r="E295" s="1">
        <f t="shared" si="15"/>
        <v>40.982857142857142</v>
      </c>
      <c r="F295" s="12">
        <v>0</v>
      </c>
      <c r="G295" s="12">
        <v>0</v>
      </c>
      <c r="H295" s="1">
        <f t="shared" si="14"/>
        <v>0</v>
      </c>
    </row>
    <row r="296" spans="1:8">
      <c r="A296" s="10" t="s">
        <v>273</v>
      </c>
      <c r="B296" s="11" t="s">
        <v>111</v>
      </c>
      <c r="C296" s="12">
        <v>220000</v>
      </c>
      <c r="D296" s="12">
        <v>226267.63</v>
      </c>
      <c r="E296" s="1">
        <f t="shared" si="15"/>
        <v>102.84892272727274</v>
      </c>
      <c r="F296" s="12">
        <v>0</v>
      </c>
      <c r="G296" s="12">
        <v>0</v>
      </c>
      <c r="H296" s="1">
        <f t="shared" si="14"/>
        <v>0</v>
      </c>
    </row>
    <row r="297" spans="1:8">
      <c r="A297" s="10" t="s">
        <v>274</v>
      </c>
      <c r="B297" s="11" t="s">
        <v>55</v>
      </c>
      <c r="C297" s="12">
        <v>30000</v>
      </c>
      <c r="D297" s="12">
        <v>16769.689999999999</v>
      </c>
      <c r="E297" s="1">
        <f t="shared" si="15"/>
        <v>55.898966666666659</v>
      </c>
      <c r="F297" s="12">
        <v>0</v>
      </c>
      <c r="G297" s="12">
        <v>0</v>
      </c>
      <c r="H297" s="1">
        <f t="shared" si="14"/>
        <v>0</v>
      </c>
    </row>
    <row r="298" spans="1:8">
      <c r="A298" s="10" t="s">
        <v>196</v>
      </c>
      <c r="B298" s="11" t="s">
        <v>13</v>
      </c>
      <c r="C298" s="12">
        <v>50</v>
      </c>
      <c r="D298" s="12">
        <v>37.64</v>
      </c>
      <c r="E298" s="1">
        <f t="shared" si="15"/>
        <v>75.28</v>
      </c>
      <c r="F298" s="12">
        <v>0</v>
      </c>
      <c r="G298" s="12">
        <v>0</v>
      </c>
      <c r="H298" s="1">
        <f t="shared" si="14"/>
        <v>0</v>
      </c>
    </row>
    <row r="299" spans="1:8">
      <c r="A299" s="7">
        <v>75621</v>
      </c>
      <c r="B299" s="8" t="s">
        <v>112</v>
      </c>
      <c r="C299" s="9">
        <f>SUBTOTAL(9,C300:C301)</f>
        <v>9184668</v>
      </c>
      <c r="D299" s="9">
        <f>SUBTOTAL(9,D300:D301)</f>
        <v>6318989.25</v>
      </c>
      <c r="E299" s="4">
        <f t="shared" si="15"/>
        <v>68.799321325495924</v>
      </c>
      <c r="F299" s="9">
        <f>SUBTOTAL(9,F300:F301)</f>
        <v>0</v>
      </c>
      <c r="G299" s="9">
        <f>SUBTOTAL(9,G300:G301)</f>
        <v>0</v>
      </c>
      <c r="H299" s="4">
        <f t="shared" si="14"/>
        <v>0</v>
      </c>
    </row>
    <row r="300" spans="1:8">
      <c r="A300" s="10" t="s">
        <v>275</v>
      </c>
      <c r="B300" s="11" t="s">
        <v>113</v>
      </c>
      <c r="C300" s="12">
        <v>8989668</v>
      </c>
      <c r="D300" s="12">
        <v>6238127</v>
      </c>
      <c r="E300" s="1">
        <f t="shared" si="15"/>
        <v>69.392184449970784</v>
      </c>
      <c r="F300" s="12">
        <v>0</v>
      </c>
      <c r="G300" s="12">
        <v>0</v>
      </c>
      <c r="H300" s="1">
        <f t="shared" si="14"/>
        <v>0</v>
      </c>
    </row>
    <row r="301" spans="1:8">
      <c r="A301" s="10" t="s">
        <v>276</v>
      </c>
      <c r="B301" s="11" t="s">
        <v>114</v>
      </c>
      <c r="C301" s="12">
        <v>195000</v>
      </c>
      <c r="D301" s="12">
        <v>80862.25</v>
      </c>
      <c r="E301" s="1">
        <f t="shared" si="15"/>
        <v>41.467820512820516</v>
      </c>
      <c r="F301" s="12">
        <v>0</v>
      </c>
      <c r="G301" s="12">
        <v>0</v>
      </c>
      <c r="H301" s="1">
        <f t="shared" si="14"/>
        <v>0</v>
      </c>
    </row>
    <row r="302" spans="1:8">
      <c r="A302" s="7">
        <v>75647</v>
      </c>
      <c r="B302" s="8" t="s">
        <v>115</v>
      </c>
      <c r="C302" s="9">
        <f>SUBTOTAL(9,C303:C307)</f>
        <v>0</v>
      </c>
      <c r="D302" s="9">
        <f>SUBTOTAL(9,D303:D307)</f>
        <v>0</v>
      </c>
      <c r="E302" s="4">
        <f t="shared" si="15"/>
        <v>0</v>
      </c>
      <c r="F302" s="9">
        <f>SUBTOTAL(9,F303:F307)</f>
        <v>69730</v>
      </c>
      <c r="G302" s="9">
        <f>SUBTOTAL(9,G303:G307)</f>
        <v>66016.740000000005</v>
      </c>
      <c r="H302" s="4">
        <f t="shared" si="14"/>
        <v>94.674802810841825</v>
      </c>
    </row>
    <row r="303" spans="1:8">
      <c r="A303" s="13">
        <v>4110</v>
      </c>
      <c r="B303" s="11" t="s">
        <v>17</v>
      </c>
      <c r="C303" s="12">
        <v>0</v>
      </c>
      <c r="D303" s="12">
        <v>0</v>
      </c>
      <c r="E303" s="1">
        <f t="shared" si="15"/>
        <v>0</v>
      </c>
      <c r="F303" s="12">
        <v>3500</v>
      </c>
      <c r="G303" s="12">
        <v>3206.56</v>
      </c>
      <c r="H303" s="1">
        <f t="shared" si="14"/>
        <v>91.616</v>
      </c>
    </row>
    <row r="304" spans="1:8">
      <c r="A304" s="13">
        <v>4120</v>
      </c>
      <c r="B304" s="11" t="s">
        <v>18</v>
      </c>
      <c r="C304" s="12">
        <v>0</v>
      </c>
      <c r="D304" s="12">
        <v>0</v>
      </c>
      <c r="E304" s="1">
        <f t="shared" si="15"/>
        <v>0</v>
      </c>
      <c r="F304" s="12">
        <v>700</v>
      </c>
      <c r="G304" s="12">
        <v>460.19</v>
      </c>
      <c r="H304" s="1">
        <f t="shared" si="14"/>
        <v>65.741428571428571</v>
      </c>
    </row>
    <row r="305" spans="1:8">
      <c r="A305" s="13">
        <v>4170</v>
      </c>
      <c r="B305" s="11" t="s">
        <v>20</v>
      </c>
      <c r="C305" s="12">
        <v>0</v>
      </c>
      <c r="D305" s="12">
        <v>0</v>
      </c>
      <c r="E305" s="1">
        <f t="shared" si="15"/>
        <v>0</v>
      </c>
      <c r="F305" s="12">
        <v>21500</v>
      </c>
      <c r="G305" s="12">
        <v>21109.5</v>
      </c>
      <c r="H305" s="1">
        <f t="shared" si="14"/>
        <v>98.183720930232553</v>
      </c>
    </row>
    <row r="306" spans="1:8">
      <c r="A306" s="13">
        <v>4210</v>
      </c>
      <c r="B306" s="11" t="s">
        <v>2</v>
      </c>
      <c r="C306" s="12">
        <v>0</v>
      </c>
      <c r="D306" s="12">
        <v>0</v>
      </c>
      <c r="E306" s="1">
        <f t="shared" si="15"/>
        <v>0</v>
      </c>
      <c r="F306" s="12">
        <v>8030</v>
      </c>
      <c r="G306" s="12">
        <v>6013.26</v>
      </c>
      <c r="H306" s="1">
        <f t="shared" ref="H306:H307" si="16">IF(G306=0,0,(G306/F306)*100)</f>
        <v>74.884931506849313</v>
      </c>
    </row>
    <row r="307" spans="1:8">
      <c r="A307" s="13">
        <v>4300</v>
      </c>
      <c r="B307" s="11" t="s">
        <v>8</v>
      </c>
      <c r="C307" s="12">
        <v>0</v>
      </c>
      <c r="D307" s="12">
        <v>0</v>
      </c>
      <c r="E307" s="1">
        <f t="shared" si="15"/>
        <v>0</v>
      </c>
      <c r="F307" s="12">
        <v>36000</v>
      </c>
      <c r="G307" s="12">
        <v>35227.230000000003</v>
      </c>
      <c r="H307" s="1">
        <f t="shared" si="16"/>
        <v>97.853416666666675</v>
      </c>
    </row>
    <row r="308" spans="1:8" ht="15.75">
      <c r="A308" s="14">
        <v>757</v>
      </c>
      <c r="B308" s="15" t="s">
        <v>116</v>
      </c>
      <c r="C308" s="16">
        <f>SUBTOTAL(9,C309:C312)</f>
        <v>0</v>
      </c>
      <c r="D308" s="16">
        <f>SUBTOTAL(9,D309:D312)</f>
        <v>0</v>
      </c>
      <c r="E308" s="17">
        <f t="shared" si="15"/>
        <v>0</v>
      </c>
      <c r="F308" s="16">
        <f>SUBTOTAL(9,F309:F312)</f>
        <v>980000</v>
      </c>
      <c r="G308" s="16">
        <f>SUBTOTAL(9,G309:G312)</f>
        <v>743278.64000000013</v>
      </c>
      <c r="H308" s="17">
        <f t="shared" ref="H308:H355" si="17">IF(G308=0,0,(G308/F308)*100)</f>
        <v>75.844759183673489</v>
      </c>
    </row>
    <row r="309" spans="1:8">
      <c r="A309" s="7">
        <v>75702</v>
      </c>
      <c r="B309" s="8" t="s">
        <v>117</v>
      </c>
      <c r="C309" s="9">
        <f>SUBTOTAL(9,C310:C312)</f>
        <v>0</v>
      </c>
      <c r="D309" s="9">
        <f>SUBTOTAL(9,D310:D312)</f>
        <v>0</v>
      </c>
      <c r="E309" s="4">
        <f t="shared" si="15"/>
        <v>0</v>
      </c>
      <c r="F309" s="9">
        <f>SUBTOTAL(9,F310:F312)</f>
        <v>980000</v>
      </c>
      <c r="G309" s="9">
        <f>SUBTOTAL(9,G310:G312)</f>
        <v>743278.64000000013</v>
      </c>
      <c r="H309" s="4">
        <f t="shared" si="17"/>
        <v>75.844759183673489</v>
      </c>
    </row>
    <row r="310" spans="1:8">
      <c r="A310" s="13">
        <v>8010</v>
      </c>
      <c r="B310" s="11" t="s">
        <v>118</v>
      </c>
      <c r="C310" s="12">
        <v>0</v>
      </c>
      <c r="D310" s="12">
        <v>0</v>
      </c>
      <c r="E310" s="1">
        <f t="shared" si="15"/>
        <v>0</v>
      </c>
      <c r="F310" s="12">
        <v>140000</v>
      </c>
      <c r="G310" s="12">
        <v>102607.05</v>
      </c>
      <c r="H310" s="1">
        <f t="shared" si="17"/>
        <v>73.290750000000003</v>
      </c>
    </row>
    <row r="311" spans="1:8">
      <c r="A311" s="13">
        <v>8070</v>
      </c>
      <c r="B311" s="11" t="s">
        <v>119</v>
      </c>
      <c r="C311" s="12">
        <v>0</v>
      </c>
      <c r="D311" s="12">
        <v>0</v>
      </c>
      <c r="E311" s="1">
        <f t="shared" si="15"/>
        <v>0</v>
      </c>
      <c r="F311" s="12">
        <v>740000</v>
      </c>
      <c r="G311" s="12">
        <v>584998.04</v>
      </c>
      <c r="H311" s="1">
        <f t="shared" si="17"/>
        <v>79.053789189189189</v>
      </c>
    </row>
    <row r="312" spans="1:8">
      <c r="A312" s="13">
        <v>8110</v>
      </c>
      <c r="B312" s="11" t="s">
        <v>120</v>
      </c>
      <c r="C312" s="12">
        <v>0</v>
      </c>
      <c r="D312" s="12">
        <v>0</v>
      </c>
      <c r="E312" s="1">
        <f t="shared" si="15"/>
        <v>0</v>
      </c>
      <c r="F312" s="12">
        <v>100000</v>
      </c>
      <c r="G312" s="12">
        <v>55673.55</v>
      </c>
      <c r="H312" s="1">
        <f t="shared" si="17"/>
        <v>55.673550000000006</v>
      </c>
    </row>
    <row r="313" spans="1:8" ht="15.75">
      <c r="A313" s="14">
        <v>758</v>
      </c>
      <c r="B313" s="15" t="s">
        <v>121</v>
      </c>
      <c r="C313" s="16">
        <f>SUBTOTAL(9,C314:C321)</f>
        <v>12099830</v>
      </c>
      <c r="D313" s="16">
        <f>SUBTOTAL(9,D314:D321)</f>
        <v>9977609</v>
      </c>
      <c r="E313" s="17">
        <f t="shared" si="15"/>
        <v>82.460737051677597</v>
      </c>
      <c r="F313" s="16">
        <f>SUBTOTAL(9,F314:F321)</f>
        <v>215375</v>
      </c>
      <c r="G313" s="16">
        <f>SUBTOTAL(9,G314:G321)</f>
        <v>0</v>
      </c>
      <c r="H313" s="17">
        <f t="shared" si="17"/>
        <v>0</v>
      </c>
    </row>
    <row r="314" spans="1:8">
      <c r="A314" s="7">
        <v>75801</v>
      </c>
      <c r="B314" s="8" t="s">
        <v>122</v>
      </c>
      <c r="C314" s="9">
        <f>SUBTOTAL(9,C315)</f>
        <v>9388440</v>
      </c>
      <c r="D314" s="9">
        <f>SUBTOTAL(9,D315)</f>
        <v>7944068</v>
      </c>
      <c r="E314" s="4">
        <f t="shared" si="15"/>
        <v>84.615420666266175</v>
      </c>
      <c r="F314" s="9">
        <f>SUBTOTAL(9,F315)</f>
        <v>0</v>
      </c>
      <c r="G314" s="9">
        <f>SUBTOTAL(9,G315)</f>
        <v>0</v>
      </c>
      <c r="H314" s="4">
        <f t="shared" si="17"/>
        <v>0</v>
      </c>
    </row>
    <row r="315" spans="1:8">
      <c r="A315" s="10">
        <v>2920</v>
      </c>
      <c r="B315" s="11" t="s">
        <v>123</v>
      </c>
      <c r="C315" s="12">
        <v>9388440</v>
      </c>
      <c r="D315" s="12">
        <v>7944068</v>
      </c>
      <c r="E315" s="1">
        <f t="shared" si="15"/>
        <v>84.615420666266175</v>
      </c>
      <c r="F315" s="12">
        <v>0</v>
      </c>
      <c r="G315" s="12">
        <v>0</v>
      </c>
      <c r="H315" s="1">
        <f t="shared" si="17"/>
        <v>0</v>
      </c>
    </row>
    <row r="316" spans="1:8">
      <c r="A316" s="7">
        <v>75807</v>
      </c>
      <c r="B316" s="8" t="s">
        <v>124</v>
      </c>
      <c r="C316" s="9">
        <f>SUBTOTAL(9,C317)</f>
        <v>2701546</v>
      </c>
      <c r="D316" s="9">
        <f>SUBTOTAL(9,D317)</f>
        <v>2026161</v>
      </c>
      <c r="E316" s="4">
        <f t="shared" si="15"/>
        <v>75.000055523763066</v>
      </c>
      <c r="F316" s="9">
        <f>SUBTOTAL(9,F317)</f>
        <v>0</v>
      </c>
      <c r="G316" s="9">
        <f>SUBTOTAL(9,G317)</f>
        <v>0</v>
      </c>
      <c r="H316" s="4">
        <f t="shared" si="17"/>
        <v>0</v>
      </c>
    </row>
    <row r="317" spans="1:8">
      <c r="A317" s="10">
        <v>2920</v>
      </c>
      <c r="B317" s="11" t="s">
        <v>123</v>
      </c>
      <c r="C317" s="12">
        <v>2701546</v>
      </c>
      <c r="D317" s="12">
        <v>2026161</v>
      </c>
      <c r="E317" s="1">
        <f t="shared" si="15"/>
        <v>75.000055523763066</v>
      </c>
      <c r="F317" s="12">
        <v>0</v>
      </c>
      <c r="G317" s="12">
        <v>0</v>
      </c>
      <c r="H317" s="1">
        <f t="shared" si="17"/>
        <v>0</v>
      </c>
    </row>
    <row r="318" spans="1:8">
      <c r="A318" s="7">
        <v>75818</v>
      </c>
      <c r="B318" s="8" t="s">
        <v>125</v>
      </c>
      <c r="C318" s="9">
        <f>SUBTOTAL(9,C319)</f>
        <v>0</v>
      </c>
      <c r="D318" s="9">
        <f>SUBTOTAL(9,D319)</f>
        <v>0</v>
      </c>
      <c r="E318" s="4">
        <f t="shared" si="15"/>
        <v>0</v>
      </c>
      <c r="F318" s="9">
        <f>SUBTOTAL(9,F319)</f>
        <v>215375</v>
      </c>
      <c r="G318" s="9">
        <f>SUBTOTAL(9,G319)</f>
        <v>0</v>
      </c>
      <c r="H318" s="4">
        <f t="shared" si="17"/>
        <v>0</v>
      </c>
    </row>
    <row r="319" spans="1:8">
      <c r="A319" s="13">
        <v>4810</v>
      </c>
      <c r="B319" s="11" t="s">
        <v>126</v>
      </c>
      <c r="C319" s="12">
        <v>0</v>
      </c>
      <c r="D319" s="12">
        <v>0</v>
      </c>
      <c r="E319" s="1">
        <f t="shared" si="15"/>
        <v>0</v>
      </c>
      <c r="F319" s="12">
        <v>215375</v>
      </c>
      <c r="G319" s="12">
        <v>0</v>
      </c>
      <c r="H319" s="1">
        <f t="shared" si="17"/>
        <v>0</v>
      </c>
    </row>
    <row r="320" spans="1:8">
      <c r="A320" s="7">
        <v>75831</v>
      </c>
      <c r="B320" s="8" t="s">
        <v>127</v>
      </c>
      <c r="C320" s="9">
        <f>SUBTOTAL(9,C321)</f>
        <v>9844</v>
      </c>
      <c r="D320" s="9">
        <f>SUBTOTAL(9,D321)</f>
        <v>7380</v>
      </c>
      <c r="E320" s="4">
        <f t="shared" si="15"/>
        <v>74.969524583502647</v>
      </c>
      <c r="F320" s="9">
        <f>SUBTOTAL(9,F321)</f>
        <v>0</v>
      </c>
      <c r="G320" s="9">
        <f>SUBTOTAL(9,G321)</f>
        <v>0</v>
      </c>
      <c r="H320" s="4">
        <f t="shared" si="17"/>
        <v>0</v>
      </c>
    </row>
    <row r="321" spans="1:8">
      <c r="A321" s="10">
        <v>2920</v>
      </c>
      <c r="B321" s="11" t="s">
        <v>123</v>
      </c>
      <c r="C321" s="12">
        <v>9844</v>
      </c>
      <c r="D321" s="12">
        <v>7380</v>
      </c>
      <c r="E321" s="1">
        <f t="shared" si="15"/>
        <v>74.969524583502647</v>
      </c>
      <c r="F321" s="12">
        <v>0</v>
      </c>
      <c r="G321" s="12">
        <v>0</v>
      </c>
      <c r="H321" s="1">
        <f t="shared" si="17"/>
        <v>0</v>
      </c>
    </row>
    <row r="322" spans="1:8" ht="15.75">
      <c r="A322" s="14">
        <v>801</v>
      </c>
      <c r="B322" s="15" t="s">
        <v>128</v>
      </c>
      <c r="C322" s="16">
        <f>SUBTOTAL(9,C323:C454)</f>
        <v>1127859.96</v>
      </c>
      <c r="D322" s="16">
        <f>SUBTOTAL(9,D323:D454)</f>
        <v>810248.93</v>
      </c>
      <c r="E322" s="17">
        <f t="shared" si="15"/>
        <v>71.83949769792342</v>
      </c>
      <c r="F322" s="16">
        <f>SUBTOTAL(9,F323:F454)</f>
        <v>21829888.960000001</v>
      </c>
      <c r="G322" s="16">
        <f>SUBTOTAL(9,G323:G454)</f>
        <v>14207891.749999998</v>
      </c>
      <c r="H322" s="17">
        <f t="shared" si="17"/>
        <v>65.084580943282987</v>
      </c>
    </row>
    <row r="323" spans="1:8">
      <c r="A323" s="7">
        <v>80101</v>
      </c>
      <c r="B323" s="8" t="s">
        <v>129</v>
      </c>
      <c r="C323" s="9">
        <f>SUBTOTAL(9,C324:C347)</f>
        <v>351335.96</v>
      </c>
      <c r="D323" s="9">
        <f>SUBTOTAL(9,D324:D347)</f>
        <v>177209.3</v>
      </c>
      <c r="E323" s="4">
        <f t="shared" si="15"/>
        <v>50.438702602489073</v>
      </c>
      <c r="F323" s="9">
        <f>SUBTOTAL(9,F324:F347)</f>
        <v>9144067.9600000009</v>
      </c>
      <c r="G323" s="9">
        <f>SUBTOTAL(9,G324:G347)</f>
        <v>5838564.5700000003</v>
      </c>
      <c r="H323" s="4">
        <f t="shared" si="17"/>
        <v>63.850844017567866</v>
      </c>
    </row>
    <row r="324" spans="1:8">
      <c r="A324" s="10" t="s">
        <v>195</v>
      </c>
      <c r="B324" s="11" t="s">
        <v>56</v>
      </c>
      <c r="C324" s="12">
        <v>3850</v>
      </c>
      <c r="D324" s="12">
        <v>2298.34</v>
      </c>
      <c r="E324" s="1">
        <f t="shared" si="15"/>
        <v>59.697142857142858</v>
      </c>
      <c r="F324" s="12">
        <v>0</v>
      </c>
      <c r="G324" s="12">
        <v>0</v>
      </c>
      <c r="H324" s="1">
        <f t="shared" si="17"/>
        <v>0</v>
      </c>
    </row>
    <row r="325" spans="1:8">
      <c r="A325" s="10">
        <v>2700</v>
      </c>
      <c r="B325" s="11" t="s">
        <v>130</v>
      </c>
      <c r="C325" s="12">
        <v>2335.96</v>
      </c>
      <c r="D325" s="12">
        <v>2335.96</v>
      </c>
      <c r="E325" s="1">
        <f t="shared" si="15"/>
        <v>100</v>
      </c>
      <c r="F325" s="12">
        <v>0</v>
      </c>
      <c r="G325" s="12">
        <v>0</v>
      </c>
      <c r="H325" s="1">
        <f t="shared" si="17"/>
        <v>0</v>
      </c>
    </row>
    <row r="326" spans="1:8">
      <c r="A326" s="13">
        <v>3020</v>
      </c>
      <c r="B326" s="11" t="s">
        <v>14</v>
      </c>
      <c r="C326" s="12">
        <v>0</v>
      </c>
      <c r="D326" s="12">
        <v>0</v>
      </c>
      <c r="E326" s="1">
        <f t="shared" si="15"/>
        <v>0</v>
      </c>
      <c r="F326" s="12">
        <v>20000</v>
      </c>
      <c r="G326" s="12">
        <v>4379.4799999999996</v>
      </c>
      <c r="H326" s="1">
        <f t="shared" si="17"/>
        <v>21.897399999999998</v>
      </c>
    </row>
    <row r="327" spans="1:8">
      <c r="A327" s="13">
        <v>4010</v>
      </c>
      <c r="B327" s="11" t="s">
        <v>65</v>
      </c>
      <c r="C327" s="12">
        <v>0</v>
      </c>
      <c r="D327" s="12">
        <v>0</v>
      </c>
      <c r="E327" s="1">
        <f t="shared" si="15"/>
        <v>0</v>
      </c>
      <c r="F327" s="12">
        <v>5732409</v>
      </c>
      <c r="G327" s="12">
        <v>3887183.18</v>
      </c>
      <c r="H327" s="1">
        <f t="shared" si="17"/>
        <v>67.810639122225922</v>
      </c>
    </row>
    <row r="328" spans="1:8">
      <c r="A328" s="13">
        <v>4040</v>
      </c>
      <c r="B328" s="11" t="s">
        <v>16</v>
      </c>
      <c r="C328" s="12">
        <v>0</v>
      </c>
      <c r="D328" s="12">
        <v>0</v>
      </c>
      <c r="E328" s="1">
        <f t="shared" si="15"/>
        <v>0</v>
      </c>
      <c r="F328" s="12">
        <v>401227</v>
      </c>
      <c r="G328" s="12">
        <v>401220.2</v>
      </c>
      <c r="H328" s="1">
        <f t="shared" si="17"/>
        <v>99.998305198802669</v>
      </c>
    </row>
    <row r="329" spans="1:8">
      <c r="A329" s="13">
        <v>4110</v>
      </c>
      <c r="B329" s="11" t="s">
        <v>17</v>
      </c>
      <c r="C329" s="12">
        <v>0</v>
      </c>
      <c r="D329" s="12">
        <v>0</v>
      </c>
      <c r="E329" s="1">
        <f t="shared" si="15"/>
        <v>0</v>
      </c>
      <c r="F329" s="12">
        <v>947497.35</v>
      </c>
      <c r="G329" s="12">
        <v>618599.75</v>
      </c>
      <c r="H329" s="1">
        <f t="shared" si="17"/>
        <v>65.287755158365357</v>
      </c>
    </row>
    <row r="330" spans="1:8">
      <c r="A330" s="13">
        <v>4120</v>
      </c>
      <c r="B330" s="11" t="s">
        <v>18</v>
      </c>
      <c r="C330" s="12">
        <v>0</v>
      </c>
      <c r="D330" s="12">
        <v>0</v>
      </c>
      <c r="E330" s="1">
        <f t="shared" si="15"/>
        <v>0</v>
      </c>
      <c r="F330" s="12">
        <v>143570.60999999999</v>
      </c>
      <c r="G330" s="12">
        <v>91486.57</v>
      </c>
      <c r="H330" s="1">
        <f t="shared" si="17"/>
        <v>63.722352367242863</v>
      </c>
    </row>
    <row r="331" spans="1:8">
      <c r="A331" s="13">
        <v>4170</v>
      </c>
      <c r="B331" s="11" t="s">
        <v>20</v>
      </c>
      <c r="C331" s="12">
        <v>0</v>
      </c>
      <c r="D331" s="12">
        <v>0</v>
      </c>
      <c r="E331" s="1">
        <f t="shared" si="15"/>
        <v>0</v>
      </c>
      <c r="F331" s="12">
        <v>44984</v>
      </c>
      <c r="G331" s="12">
        <v>10896.3</v>
      </c>
      <c r="H331" s="1">
        <f t="shared" si="17"/>
        <v>24.222612484438912</v>
      </c>
    </row>
    <row r="332" spans="1:8">
      <c r="A332" s="13">
        <v>4210</v>
      </c>
      <c r="B332" s="11" t="s">
        <v>2</v>
      </c>
      <c r="C332" s="12">
        <v>0</v>
      </c>
      <c r="D332" s="12">
        <v>0</v>
      </c>
      <c r="E332" s="1">
        <f t="shared" si="15"/>
        <v>0</v>
      </c>
      <c r="F332" s="12">
        <v>115650</v>
      </c>
      <c r="G332" s="12">
        <v>110185.27</v>
      </c>
      <c r="H332" s="1">
        <f t="shared" si="17"/>
        <v>95.274768698659756</v>
      </c>
    </row>
    <row r="333" spans="1:8">
      <c r="A333" s="13">
        <v>4240</v>
      </c>
      <c r="B333" s="11" t="s">
        <v>132</v>
      </c>
      <c r="C333" s="12">
        <v>0</v>
      </c>
      <c r="D333" s="12">
        <v>0</v>
      </c>
      <c r="E333" s="1">
        <f t="shared" ref="E333:E374" si="18">IF(D333=0,0,(D333/C333)*100)</f>
        <v>0</v>
      </c>
      <c r="F333" s="12">
        <v>13000</v>
      </c>
      <c r="G333" s="12">
        <v>2822.81</v>
      </c>
      <c r="H333" s="1">
        <f t="shared" si="17"/>
        <v>21.713923076923077</v>
      </c>
    </row>
    <row r="334" spans="1:8">
      <c r="A334" s="13">
        <v>4260</v>
      </c>
      <c r="B334" s="11" t="s">
        <v>3</v>
      </c>
      <c r="C334" s="12">
        <v>0</v>
      </c>
      <c r="D334" s="12">
        <v>0</v>
      </c>
      <c r="E334" s="1">
        <f t="shared" si="18"/>
        <v>0</v>
      </c>
      <c r="F334" s="12">
        <v>537903</v>
      </c>
      <c r="G334" s="12">
        <v>314381.40000000002</v>
      </c>
      <c r="H334" s="1">
        <f t="shared" si="17"/>
        <v>58.445742076173588</v>
      </c>
    </row>
    <row r="335" spans="1:8">
      <c r="A335" s="13">
        <v>4270</v>
      </c>
      <c r="B335" s="11" t="s">
        <v>21</v>
      </c>
      <c r="C335" s="12">
        <v>0</v>
      </c>
      <c r="D335" s="12">
        <v>0</v>
      </c>
      <c r="E335" s="1">
        <f t="shared" si="18"/>
        <v>0</v>
      </c>
      <c r="F335" s="12">
        <v>70000</v>
      </c>
      <c r="G335" s="12">
        <v>49186.96</v>
      </c>
      <c r="H335" s="1">
        <f t="shared" si="17"/>
        <v>70.267085714285713</v>
      </c>
    </row>
    <row r="336" spans="1:8">
      <c r="A336" s="13">
        <v>4280</v>
      </c>
      <c r="B336" s="11" t="s">
        <v>22</v>
      </c>
      <c r="C336" s="12">
        <v>0</v>
      </c>
      <c r="D336" s="12">
        <v>0</v>
      </c>
      <c r="E336" s="1">
        <f t="shared" si="18"/>
        <v>0</v>
      </c>
      <c r="F336" s="12">
        <v>5000</v>
      </c>
      <c r="G336" s="12">
        <v>3520</v>
      </c>
      <c r="H336" s="1">
        <f t="shared" si="17"/>
        <v>70.399999999999991</v>
      </c>
    </row>
    <row r="337" spans="1:8">
      <c r="A337" s="13">
        <v>4300</v>
      </c>
      <c r="B337" s="11" t="s">
        <v>8</v>
      </c>
      <c r="C337" s="12">
        <v>0</v>
      </c>
      <c r="D337" s="12">
        <v>0</v>
      </c>
      <c r="E337" s="1">
        <f t="shared" si="18"/>
        <v>0</v>
      </c>
      <c r="F337" s="12">
        <v>87000</v>
      </c>
      <c r="G337" s="12">
        <v>56193.5</v>
      </c>
      <c r="H337" s="1">
        <f t="shared" si="17"/>
        <v>64.590229885057468</v>
      </c>
    </row>
    <row r="338" spans="1:8">
      <c r="A338" s="13">
        <v>4350</v>
      </c>
      <c r="B338" s="11" t="s">
        <v>23</v>
      </c>
      <c r="C338" s="12">
        <v>0</v>
      </c>
      <c r="D338" s="12">
        <v>0</v>
      </c>
      <c r="E338" s="1">
        <f t="shared" si="18"/>
        <v>0</v>
      </c>
      <c r="F338" s="12">
        <v>4900</v>
      </c>
      <c r="G338" s="12">
        <v>2966.43</v>
      </c>
      <c r="H338" s="1">
        <f t="shared" si="17"/>
        <v>60.539387755102034</v>
      </c>
    </row>
    <row r="339" spans="1:8">
      <c r="A339" s="13">
        <v>4360</v>
      </c>
      <c r="B339" s="11" t="s">
        <v>24</v>
      </c>
      <c r="C339" s="12">
        <v>0</v>
      </c>
      <c r="D339" s="12">
        <v>0</v>
      </c>
      <c r="E339" s="1">
        <f t="shared" si="18"/>
        <v>0</v>
      </c>
      <c r="F339" s="12">
        <v>1500</v>
      </c>
      <c r="G339" s="12">
        <v>930.46</v>
      </c>
      <c r="H339" s="1">
        <f t="shared" si="17"/>
        <v>62.030666666666669</v>
      </c>
    </row>
    <row r="340" spans="1:8">
      <c r="A340" s="13">
        <v>4370</v>
      </c>
      <c r="B340" s="11" t="s">
        <v>25</v>
      </c>
      <c r="C340" s="12">
        <v>0</v>
      </c>
      <c r="D340" s="12">
        <v>0</v>
      </c>
      <c r="E340" s="1">
        <f t="shared" si="18"/>
        <v>0</v>
      </c>
      <c r="F340" s="12">
        <v>13500</v>
      </c>
      <c r="G340" s="12">
        <v>8879.9599999999991</v>
      </c>
      <c r="H340" s="1">
        <f t="shared" si="17"/>
        <v>65.777481481481473</v>
      </c>
    </row>
    <row r="341" spans="1:8">
      <c r="A341" s="13">
        <v>4410</v>
      </c>
      <c r="B341" s="11" t="s">
        <v>27</v>
      </c>
      <c r="C341" s="12">
        <v>0</v>
      </c>
      <c r="D341" s="12">
        <v>0</v>
      </c>
      <c r="E341" s="1">
        <f t="shared" si="18"/>
        <v>0</v>
      </c>
      <c r="F341" s="12">
        <v>2500</v>
      </c>
      <c r="G341" s="12">
        <v>2045.94</v>
      </c>
      <c r="H341" s="1">
        <f t="shared" si="17"/>
        <v>81.837599999999995</v>
      </c>
    </row>
    <row r="342" spans="1:8">
      <c r="A342" s="13">
        <v>4430</v>
      </c>
      <c r="B342" s="11" t="s">
        <v>4</v>
      </c>
      <c r="C342" s="12">
        <v>0</v>
      </c>
      <c r="D342" s="12">
        <v>0</v>
      </c>
      <c r="E342" s="1">
        <f t="shared" si="18"/>
        <v>0</v>
      </c>
      <c r="F342" s="12">
        <v>8000</v>
      </c>
      <c r="G342" s="12">
        <v>5572</v>
      </c>
      <c r="H342" s="1">
        <f t="shared" si="17"/>
        <v>69.650000000000006</v>
      </c>
    </row>
    <row r="343" spans="1:8">
      <c r="A343" s="13">
        <v>4440</v>
      </c>
      <c r="B343" s="11" t="s">
        <v>84</v>
      </c>
      <c r="C343" s="12">
        <v>0</v>
      </c>
      <c r="D343" s="12">
        <v>0</v>
      </c>
      <c r="E343" s="1">
        <f t="shared" si="18"/>
        <v>0</v>
      </c>
      <c r="F343" s="12">
        <v>293492</v>
      </c>
      <c r="G343" s="12">
        <v>254313</v>
      </c>
      <c r="H343" s="1">
        <f t="shared" si="17"/>
        <v>86.650743461491288</v>
      </c>
    </row>
    <row r="344" spans="1:8">
      <c r="A344" s="13">
        <v>4580</v>
      </c>
      <c r="B344" s="11" t="s">
        <v>13</v>
      </c>
      <c r="C344" s="12">
        <v>0</v>
      </c>
      <c r="D344" s="12">
        <v>0</v>
      </c>
      <c r="E344" s="1">
        <f t="shared" si="18"/>
        <v>0</v>
      </c>
      <c r="F344" s="12">
        <v>2047</v>
      </c>
      <c r="G344" s="12">
        <v>1493</v>
      </c>
      <c r="H344" s="1">
        <f t="shared" si="17"/>
        <v>72.93600390815827</v>
      </c>
    </row>
    <row r="345" spans="1:8">
      <c r="A345" s="13">
        <v>4700</v>
      </c>
      <c r="B345" s="11" t="s">
        <v>31</v>
      </c>
      <c r="C345" s="12">
        <v>0</v>
      </c>
      <c r="D345" s="12">
        <v>0</v>
      </c>
      <c r="E345" s="1">
        <f t="shared" si="18"/>
        <v>0</v>
      </c>
      <c r="F345" s="12">
        <v>9600</v>
      </c>
      <c r="G345" s="12">
        <v>6773.36</v>
      </c>
      <c r="H345" s="1">
        <f t="shared" si="17"/>
        <v>70.555833333333325</v>
      </c>
    </row>
    <row r="346" spans="1:8">
      <c r="A346" s="13">
        <v>6050</v>
      </c>
      <c r="B346" s="11" t="s">
        <v>0</v>
      </c>
      <c r="C346" s="12">
        <v>0</v>
      </c>
      <c r="D346" s="12">
        <v>0</v>
      </c>
      <c r="E346" s="1">
        <f t="shared" si="18"/>
        <v>0</v>
      </c>
      <c r="F346" s="12">
        <v>690288</v>
      </c>
      <c r="G346" s="12">
        <v>5535</v>
      </c>
      <c r="H346" s="1">
        <f t="shared" si="17"/>
        <v>0.80183923232042287</v>
      </c>
    </row>
    <row r="347" spans="1:8">
      <c r="A347" s="10">
        <v>6330</v>
      </c>
      <c r="B347" s="11" t="s">
        <v>70</v>
      </c>
      <c r="C347" s="12">
        <v>345150</v>
      </c>
      <c r="D347" s="12">
        <v>172575</v>
      </c>
      <c r="E347" s="1">
        <f t="shared" si="18"/>
        <v>50</v>
      </c>
      <c r="F347" s="12">
        <v>0</v>
      </c>
      <c r="G347" s="12">
        <v>0</v>
      </c>
      <c r="H347" s="1">
        <f t="shared" si="17"/>
        <v>0</v>
      </c>
    </row>
    <row r="348" spans="1:8">
      <c r="A348" s="7">
        <v>80103</v>
      </c>
      <c r="B348" s="8" t="s">
        <v>134</v>
      </c>
      <c r="C348" s="9">
        <f>SUBTOTAL(9,C349:C358)</f>
        <v>0</v>
      </c>
      <c r="D348" s="9">
        <f>SUBTOTAL(9,D349:D358)</f>
        <v>3667</v>
      </c>
      <c r="E348" s="4">
        <v>0</v>
      </c>
      <c r="F348" s="9">
        <f>SUBTOTAL(9,F349:F358)</f>
        <v>537883</v>
      </c>
      <c r="G348" s="9">
        <f>SUBTOTAL(9,G349:G358)</f>
        <v>416432.16000000003</v>
      </c>
      <c r="H348" s="4">
        <f t="shared" si="17"/>
        <v>77.420584030356054</v>
      </c>
    </row>
    <row r="349" spans="1:8">
      <c r="A349" s="10" t="s">
        <v>193</v>
      </c>
      <c r="B349" s="11" t="s">
        <v>12</v>
      </c>
      <c r="C349" s="12">
        <v>0</v>
      </c>
      <c r="D349" s="12">
        <v>3667</v>
      </c>
      <c r="E349" s="1">
        <v>0</v>
      </c>
      <c r="F349" s="12">
        <v>0</v>
      </c>
      <c r="G349" s="12">
        <v>0</v>
      </c>
      <c r="H349" s="1">
        <f t="shared" si="17"/>
        <v>0</v>
      </c>
    </row>
    <row r="350" spans="1:8">
      <c r="A350" s="13">
        <v>3020</v>
      </c>
      <c r="B350" s="11" t="s">
        <v>135</v>
      </c>
      <c r="C350" s="12">
        <v>0</v>
      </c>
      <c r="D350" s="12">
        <v>0</v>
      </c>
      <c r="E350" s="1">
        <f t="shared" si="18"/>
        <v>0</v>
      </c>
      <c r="F350" s="12">
        <v>970</v>
      </c>
      <c r="G350" s="12">
        <v>0</v>
      </c>
      <c r="H350" s="1">
        <f t="shared" si="17"/>
        <v>0</v>
      </c>
    </row>
    <row r="351" spans="1:8">
      <c r="A351" s="13">
        <v>4010</v>
      </c>
      <c r="B351" s="11" t="s">
        <v>15</v>
      </c>
      <c r="C351" s="12">
        <v>0</v>
      </c>
      <c r="D351" s="12">
        <v>0</v>
      </c>
      <c r="E351" s="1">
        <f t="shared" si="18"/>
        <v>0</v>
      </c>
      <c r="F351" s="12">
        <v>418569</v>
      </c>
      <c r="G351" s="12">
        <v>318219.15000000002</v>
      </c>
      <c r="H351" s="1">
        <f t="shared" si="17"/>
        <v>76.025494004572721</v>
      </c>
    </row>
    <row r="352" spans="1:8">
      <c r="A352" s="13">
        <v>4040</v>
      </c>
      <c r="B352" s="11" t="s">
        <v>16</v>
      </c>
      <c r="C352" s="12">
        <v>0</v>
      </c>
      <c r="D352" s="12">
        <v>0</v>
      </c>
      <c r="E352" s="1">
        <f t="shared" si="18"/>
        <v>0</v>
      </c>
      <c r="F352" s="12">
        <v>19027</v>
      </c>
      <c r="G352" s="12">
        <v>19023.3</v>
      </c>
      <c r="H352" s="1">
        <f t="shared" si="17"/>
        <v>99.980553949650499</v>
      </c>
    </row>
    <row r="353" spans="1:8">
      <c r="A353" s="13">
        <v>4110</v>
      </c>
      <c r="B353" s="11" t="s">
        <v>38</v>
      </c>
      <c r="C353" s="12">
        <v>0</v>
      </c>
      <c r="D353" s="12">
        <v>0</v>
      </c>
      <c r="E353" s="1">
        <f t="shared" si="18"/>
        <v>0</v>
      </c>
      <c r="F353" s="12">
        <v>63935</v>
      </c>
      <c r="G353" s="12">
        <v>51925.56</v>
      </c>
      <c r="H353" s="1">
        <f t="shared" si="17"/>
        <v>81.216172675373429</v>
      </c>
    </row>
    <row r="354" spans="1:8">
      <c r="A354" s="13">
        <v>4120</v>
      </c>
      <c r="B354" s="11" t="s">
        <v>39</v>
      </c>
      <c r="C354" s="12">
        <v>0</v>
      </c>
      <c r="D354" s="12">
        <v>0</v>
      </c>
      <c r="E354" s="1">
        <f t="shared" si="18"/>
        <v>0</v>
      </c>
      <c r="F354" s="12">
        <v>10482</v>
      </c>
      <c r="G354" s="12">
        <v>8235.9500000000007</v>
      </c>
      <c r="H354" s="1">
        <f t="shared" si="17"/>
        <v>78.572314443808438</v>
      </c>
    </row>
    <row r="355" spans="1:8">
      <c r="A355" s="13">
        <v>4210</v>
      </c>
      <c r="B355" s="11" t="s">
        <v>2</v>
      </c>
      <c r="C355" s="12">
        <v>0</v>
      </c>
      <c r="D355" s="12">
        <v>0</v>
      </c>
      <c r="E355" s="1">
        <f t="shared" si="18"/>
        <v>0</v>
      </c>
      <c r="F355" s="12">
        <v>2400</v>
      </c>
      <c r="G355" s="12">
        <v>26.2</v>
      </c>
      <c r="H355" s="1">
        <f t="shared" si="17"/>
        <v>1.0916666666666666</v>
      </c>
    </row>
    <row r="356" spans="1:8">
      <c r="A356" s="13">
        <v>4240</v>
      </c>
      <c r="B356" s="11" t="s">
        <v>132</v>
      </c>
      <c r="C356" s="12">
        <v>0</v>
      </c>
      <c r="D356" s="12">
        <v>0</v>
      </c>
      <c r="E356" s="1">
        <f t="shared" si="18"/>
        <v>0</v>
      </c>
      <c r="F356" s="12">
        <v>300</v>
      </c>
      <c r="G356" s="12">
        <v>0</v>
      </c>
      <c r="H356" s="1">
        <f t="shared" ref="H356:H383" si="19">IF(G356=0,0,(G356/F356)*100)</f>
        <v>0</v>
      </c>
    </row>
    <row r="357" spans="1:8">
      <c r="A357" s="13">
        <v>4440</v>
      </c>
      <c r="B357" s="11" t="s">
        <v>73</v>
      </c>
      <c r="C357" s="12">
        <v>0</v>
      </c>
      <c r="D357" s="12">
        <v>0</v>
      </c>
      <c r="E357" s="1">
        <f t="shared" si="18"/>
        <v>0</v>
      </c>
      <c r="F357" s="12">
        <v>21532</v>
      </c>
      <c r="G357" s="12">
        <v>19002</v>
      </c>
      <c r="H357" s="1">
        <f t="shared" si="19"/>
        <v>88.250046442504186</v>
      </c>
    </row>
    <row r="358" spans="1:8">
      <c r="A358" s="13">
        <v>4580</v>
      </c>
      <c r="B358" s="11" t="s">
        <v>13</v>
      </c>
      <c r="C358" s="12">
        <v>0</v>
      </c>
      <c r="D358" s="12">
        <v>0</v>
      </c>
      <c r="E358" s="1">
        <f t="shared" si="18"/>
        <v>0</v>
      </c>
      <c r="F358" s="12">
        <v>668</v>
      </c>
      <c r="G358" s="12">
        <v>0</v>
      </c>
      <c r="H358" s="1">
        <f t="shared" si="19"/>
        <v>0</v>
      </c>
    </row>
    <row r="359" spans="1:8">
      <c r="A359" s="7">
        <v>80104</v>
      </c>
      <c r="B359" s="8" t="s">
        <v>136</v>
      </c>
      <c r="C359" s="9">
        <f>SUBTOTAL(9,C360:C381)</f>
        <v>568250</v>
      </c>
      <c r="D359" s="9">
        <f>SUBTOTAL(9,D360:D381)</f>
        <v>609885</v>
      </c>
      <c r="E359" s="4">
        <f t="shared" si="18"/>
        <v>107.32688077430707</v>
      </c>
      <c r="F359" s="9">
        <f>SUBTOTAL(9,F360:F381)</f>
        <v>3922913</v>
      </c>
      <c r="G359" s="9">
        <f>SUBTOTAL(9,G360:G381)</f>
        <v>2709251.9000000004</v>
      </c>
      <c r="H359" s="4">
        <f t="shared" si="19"/>
        <v>69.062247875494577</v>
      </c>
    </row>
    <row r="360" spans="1:8">
      <c r="A360" s="10" t="s">
        <v>193</v>
      </c>
      <c r="B360" s="11" t="s">
        <v>12</v>
      </c>
      <c r="C360" s="12">
        <v>568250</v>
      </c>
      <c r="D360" s="12">
        <v>609885</v>
      </c>
      <c r="E360" s="1">
        <f t="shared" si="18"/>
        <v>107.32688077430707</v>
      </c>
      <c r="F360" s="12">
        <v>0</v>
      </c>
      <c r="G360" s="12">
        <v>0</v>
      </c>
      <c r="H360" s="1">
        <f t="shared" si="19"/>
        <v>0</v>
      </c>
    </row>
    <row r="361" spans="1:8">
      <c r="A361" s="13">
        <v>3020</v>
      </c>
      <c r="B361" s="11" t="s">
        <v>14</v>
      </c>
      <c r="C361" s="12">
        <v>0</v>
      </c>
      <c r="D361" s="12">
        <v>0</v>
      </c>
      <c r="E361" s="1">
        <f t="shared" si="18"/>
        <v>0</v>
      </c>
      <c r="F361" s="12">
        <v>14000</v>
      </c>
      <c r="G361" s="12">
        <v>2369.64</v>
      </c>
      <c r="H361" s="1">
        <f t="shared" si="19"/>
        <v>16.925999999999998</v>
      </c>
    </row>
    <row r="362" spans="1:8">
      <c r="A362" s="13">
        <v>4010</v>
      </c>
      <c r="B362" s="11" t="s">
        <v>65</v>
      </c>
      <c r="C362" s="12">
        <v>0</v>
      </c>
      <c r="D362" s="12">
        <v>0</v>
      </c>
      <c r="E362" s="1">
        <f t="shared" si="18"/>
        <v>0</v>
      </c>
      <c r="F362" s="12">
        <v>2417336</v>
      </c>
      <c r="G362" s="12">
        <v>1686989</v>
      </c>
      <c r="H362" s="1">
        <f t="shared" si="19"/>
        <v>69.787112755529222</v>
      </c>
    </row>
    <row r="363" spans="1:8">
      <c r="A363" s="13">
        <v>4040</v>
      </c>
      <c r="B363" s="11" t="s">
        <v>16</v>
      </c>
      <c r="C363" s="12">
        <v>0</v>
      </c>
      <c r="D363" s="12">
        <v>0</v>
      </c>
      <c r="E363" s="1">
        <f t="shared" si="18"/>
        <v>0</v>
      </c>
      <c r="F363" s="12">
        <v>174857</v>
      </c>
      <c r="G363" s="12">
        <v>174854.01</v>
      </c>
      <c r="H363" s="1">
        <f t="shared" si="19"/>
        <v>99.998290031282707</v>
      </c>
    </row>
    <row r="364" spans="1:8">
      <c r="A364" s="13">
        <v>4110</v>
      </c>
      <c r="B364" s="11" t="s">
        <v>17</v>
      </c>
      <c r="C364" s="12">
        <v>0</v>
      </c>
      <c r="D364" s="12">
        <v>0</v>
      </c>
      <c r="E364" s="1">
        <f t="shared" si="18"/>
        <v>0</v>
      </c>
      <c r="F364" s="12">
        <v>380943</v>
      </c>
      <c r="G364" s="12">
        <v>274865.78000000003</v>
      </c>
      <c r="H364" s="1">
        <f t="shared" si="19"/>
        <v>72.154044043334579</v>
      </c>
    </row>
    <row r="365" spans="1:8">
      <c r="A365" s="13">
        <v>4120</v>
      </c>
      <c r="B365" s="11" t="s">
        <v>18</v>
      </c>
      <c r="C365" s="12">
        <v>0</v>
      </c>
      <c r="D365" s="12">
        <v>0</v>
      </c>
      <c r="E365" s="1">
        <f t="shared" si="18"/>
        <v>0</v>
      </c>
      <c r="F365" s="12">
        <v>58215</v>
      </c>
      <c r="G365" s="12">
        <v>37914.870000000003</v>
      </c>
      <c r="H365" s="1">
        <f t="shared" si="19"/>
        <v>65.129038907498071</v>
      </c>
    </row>
    <row r="366" spans="1:8">
      <c r="A366" s="13">
        <v>4170</v>
      </c>
      <c r="B366" s="11" t="s">
        <v>20</v>
      </c>
      <c r="C366" s="12">
        <v>0</v>
      </c>
      <c r="D366" s="12">
        <v>0</v>
      </c>
      <c r="E366" s="1">
        <f t="shared" si="18"/>
        <v>0</v>
      </c>
      <c r="F366" s="12">
        <v>4000</v>
      </c>
      <c r="G366" s="12">
        <v>2230.66</v>
      </c>
      <c r="H366" s="1">
        <f t="shared" si="19"/>
        <v>55.766499999999994</v>
      </c>
    </row>
    <row r="367" spans="1:8">
      <c r="A367" s="13">
        <v>4210</v>
      </c>
      <c r="B367" s="11" t="s">
        <v>2</v>
      </c>
      <c r="C367" s="12">
        <v>0</v>
      </c>
      <c r="D367" s="12">
        <v>0</v>
      </c>
      <c r="E367" s="1">
        <f t="shared" si="18"/>
        <v>0</v>
      </c>
      <c r="F367" s="12">
        <v>77250</v>
      </c>
      <c r="G367" s="12">
        <v>59600.58</v>
      </c>
      <c r="H367" s="1">
        <f t="shared" si="19"/>
        <v>77.15285436893204</v>
      </c>
    </row>
    <row r="368" spans="1:8">
      <c r="A368" s="13">
        <v>4220</v>
      </c>
      <c r="B368" s="11" t="s">
        <v>131</v>
      </c>
      <c r="C368" s="12">
        <v>0</v>
      </c>
      <c r="D368" s="12">
        <v>0</v>
      </c>
      <c r="E368" s="1">
        <f t="shared" si="18"/>
        <v>0</v>
      </c>
      <c r="F368" s="12">
        <v>289278</v>
      </c>
      <c r="G368" s="12">
        <v>185454.16</v>
      </c>
      <c r="H368" s="1">
        <f t="shared" si="19"/>
        <v>64.109320446076083</v>
      </c>
    </row>
    <row r="369" spans="1:8">
      <c r="A369" s="13">
        <v>4240</v>
      </c>
      <c r="B369" s="11" t="s">
        <v>132</v>
      </c>
      <c r="C369" s="12">
        <v>0</v>
      </c>
      <c r="D369" s="12">
        <v>0</v>
      </c>
      <c r="E369" s="1">
        <f t="shared" si="18"/>
        <v>0</v>
      </c>
      <c r="F369" s="12">
        <v>16300</v>
      </c>
      <c r="G369" s="12">
        <v>13870.44</v>
      </c>
      <c r="H369" s="1">
        <f t="shared" si="19"/>
        <v>85.094723926380368</v>
      </c>
    </row>
    <row r="370" spans="1:8">
      <c r="A370" s="13">
        <v>4260</v>
      </c>
      <c r="B370" s="11" t="s">
        <v>3</v>
      </c>
      <c r="C370" s="12">
        <v>0</v>
      </c>
      <c r="D370" s="12">
        <v>0</v>
      </c>
      <c r="E370" s="1">
        <f t="shared" si="18"/>
        <v>0</v>
      </c>
      <c r="F370" s="12">
        <v>193029</v>
      </c>
      <c r="G370" s="12">
        <v>105627.71</v>
      </c>
      <c r="H370" s="1">
        <f t="shared" si="19"/>
        <v>54.721161069062163</v>
      </c>
    </row>
    <row r="371" spans="1:8">
      <c r="A371" s="13">
        <v>4270</v>
      </c>
      <c r="B371" s="11" t="s">
        <v>21</v>
      </c>
      <c r="C371" s="12">
        <v>0</v>
      </c>
      <c r="D371" s="12">
        <v>0</v>
      </c>
      <c r="E371" s="1">
        <f t="shared" si="18"/>
        <v>0</v>
      </c>
      <c r="F371" s="12">
        <v>40500</v>
      </c>
      <c r="G371" s="12">
        <v>15979</v>
      </c>
      <c r="H371" s="1">
        <f t="shared" si="19"/>
        <v>39.45432098765432</v>
      </c>
    </row>
    <row r="372" spans="1:8">
      <c r="A372" s="13">
        <v>4280</v>
      </c>
      <c r="B372" s="11" t="s">
        <v>22</v>
      </c>
      <c r="C372" s="12">
        <v>0</v>
      </c>
      <c r="D372" s="12">
        <v>0</v>
      </c>
      <c r="E372" s="1">
        <f t="shared" si="18"/>
        <v>0</v>
      </c>
      <c r="F372" s="12">
        <v>3770</v>
      </c>
      <c r="G372" s="12">
        <v>2325</v>
      </c>
      <c r="H372" s="1">
        <f t="shared" si="19"/>
        <v>61.671087533156502</v>
      </c>
    </row>
    <row r="373" spans="1:8">
      <c r="A373" s="13">
        <v>4300</v>
      </c>
      <c r="B373" s="11" t="s">
        <v>8</v>
      </c>
      <c r="C373" s="12">
        <v>0</v>
      </c>
      <c r="D373" s="12">
        <v>0</v>
      </c>
      <c r="E373" s="1">
        <f t="shared" si="18"/>
        <v>0</v>
      </c>
      <c r="F373" s="12">
        <v>42100</v>
      </c>
      <c r="G373" s="12">
        <v>26035.35</v>
      </c>
      <c r="H373" s="1">
        <f t="shared" si="19"/>
        <v>61.841686460807601</v>
      </c>
    </row>
    <row r="374" spans="1:8">
      <c r="A374" s="13">
        <v>4350</v>
      </c>
      <c r="B374" s="11" t="s">
        <v>23</v>
      </c>
      <c r="C374" s="12">
        <v>0</v>
      </c>
      <c r="D374" s="12">
        <v>0</v>
      </c>
      <c r="E374" s="1">
        <f t="shared" si="18"/>
        <v>0</v>
      </c>
      <c r="F374" s="12">
        <v>2400</v>
      </c>
      <c r="G374" s="12">
        <v>997.02</v>
      </c>
      <c r="H374" s="1">
        <f t="shared" si="19"/>
        <v>41.542499999999997</v>
      </c>
    </row>
    <row r="375" spans="1:8">
      <c r="A375" s="13">
        <v>4370</v>
      </c>
      <c r="B375" s="11" t="s">
        <v>25</v>
      </c>
      <c r="C375" s="12">
        <v>0</v>
      </c>
      <c r="D375" s="12">
        <v>0</v>
      </c>
      <c r="E375" s="1">
        <f>IF(D375=0,0,(D375/C375)*100)</f>
        <v>0</v>
      </c>
      <c r="F375" s="12">
        <v>9700</v>
      </c>
      <c r="G375" s="12">
        <v>5941.04</v>
      </c>
      <c r="H375" s="1">
        <f t="shared" si="19"/>
        <v>61.247835051546396</v>
      </c>
    </row>
    <row r="376" spans="1:8">
      <c r="A376" s="13">
        <v>4410</v>
      </c>
      <c r="B376" s="11" t="s">
        <v>27</v>
      </c>
      <c r="C376" s="12">
        <v>0</v>
      </c>
      <c r="D376" s="12">
        <v>0</v>
      </c>
      <c r="E376" s="1">
        <f t="shared" ref="E376:E426" si="20">IF(D376=0,0,(D376/C376)*100)</f>
        <v>0</v>
      </c>
      <c r="F376" s="12">
        <v>2400</v>
      </c>
      <c r="G376" s="12">
        <v>1349</v>
      </c>
      <c r="H376" s="1">
        <f t="shared" si="19"/>
        <v>56.208333333333336</v>
      </c>
    </row>
    <row r="377" spans="1:8">
      <c r="A377" s="13">
        <v>4430</v>
      </c>
      <c r="B377" s="11" t="s">
        <v>4</v>
      </c>
      <c r="C377" s="12">
        <v>0</v>
      </c>
      <c r="D377" s="12">
        <v>0</v>
      </c>
      <c r="E377" s="1">
        <f t="shared" si="20"/>
        <v>0</v>
      </c>
      <c r="F377" s="12">
        <v>7500</v>
      </c>
      <c r="G377" s="12">
        <v>1164</v>
      </c>
      <c r="H377" s="1">
        <f t="shared" si="19"/>
        <v>15.52</v>
      </c>
    </row>
    <row r="378" spans="1:8">
      <c r="A378" s="13">
        <v>4440</v>
      </c>
      <c r="B378" s="11" t="s">
        <v>84</v>
      </c>
      <c r="C378" s="12">
        <v>0</v>
      </c>
      <c r="D378" s="12">
        <v>0</v>
      </c>
      <c r="E378" s="1">
        <f t="shared" si="20"/>
        <v>0</v>
      </c>
      <c r="F378" s="12">
        <v>119090</v>
      </c>
      <c r="G378" s="12">
        <v>105103</v>
      </c>
      <c r="H378" s="1">
        <f t="shared" si="19"/>
        <v>88.255101183978496</v>
      </c>
    </row>
    <row r="379" spans="1:8">
      <c r="A379" s="13">
        <v>4580</v>
      </c>
      <c r="B379" s="11" t="s">
        <v>13</v>
      </c>
      <c r="C379" s="12">
        <v>0</v>
      </c>
      <c r="D379" s="12">
        <v>0</v>
      </c>
      <c r="E379" s="1">
        <f t="shared" si="20"/>
        <v>0</v>
      </c>
      <c r="F379" s="12">
        <v>2745</v>
      </c>
      <c r="G379" s="12">
        <v>482</v>
      </c>
      <c r="H379" s="1">
        <f t="shared" si="19"/>
        <v>17.559198542805099</v>
      </c>
    </row>
    <row r="380" spans="1:8">
      <c r="A380" s="13">
        <v>4700</v>
      </c>
      <c r="B380" s="11" t="s">
        <v>31</v>
      </c>
      <c r="C380" s="12">
        <v>0</v>
      </c>
      <c r="D380" s="12">
        <v>0</v>
      </c>
      <c r="E380" s="1">
        <f t="shared" si="20"/>
        <v>0</v>
      </c>
      <c r="F380" s="12">
        <v>7500</v>
      </c>
      <c r="G380" s="12">
        <v>6099.64</v>
      </c>
      <c r="H380" s="1">
        <f t="shared" si="19"/>
        <v>81.32853333333334</v>
      </c>
    </row>
    <row r="381" spans="1:8">
      <c r="A381" s="13">
        <v>6050</v>
      </c>
      <c r="B381" s="11" t="s">
        <v>0</v>
      </c>
      <c r="C381" s="12">
        <v>0</v>
      </c>
      <c r="D381" s="12">
        <v>0</v>
      </c>
      <c r="E381" s="1">
        <f t="shared" si="20"/>
        <v>0</v>
      </c>
      <c r="F381" s="12">
        <v>60000</v>
      </c>
      <c r="G381" s="12">
        <v>0</v>
      </c>
      <c r="H381" s="1">
        <f t="shared" si="19"/>
        <v>0</v>
      </c>
    </row>
    <row r="382" spans="1:8">
      <c r="A382" s="7">
        <v>80110</v>
      </c>
      <c r="B382" s="8" t="s">
        <v>137</v>
      </c>
      <c r="C382" s="9">
        <f>SUBTOTAL(9,C383:C406)</f>
        <v>208274</v>
      </c>
      <c r="D382" s="9">
        <f>SUBTOTAL(9,D383:D406)</f>
        <v>5231.63</v>
      </c>
      <c r="E382" s="4">
        <f t="shared" si="20"/>
        <v>2.5118977884901623</v>
      </c>
      <c r="F382" s="9">
        <f>SUBTOTAL(9,F383:F406)</f>
        <v>7320549</v>
      </c>
      <c r="G382" s="9">
        <f>SUBTOTAL(9,G383:G406)</f>
        <v>4639254.4400000013</v>
      </c>
      <c r="H382" s="4">
        <f t="shared" si="19"/>
        <v>63.373039918181021</v>
      </c>
    </row>
    <row r="383" spans="1:8">
      <c r="A383" s="10" t="s">
        <v>195</v>
      </c>
      <c r="B383" s="11" t="s">
        <v>56</v>
      </c>
      <c r="C383" s="12">
        <v>8274</v>
      </c>
      <c r="D383" s="12">
        <v>5231.63</v>
      </c>
      <c r="E383" s="1">
        <f t="shared" si="20"/>
        <v>63.229755861735562</v>
      </c>
      <c r="F383" s="12">
        <v>0</v>
      </c>
      <c r="G383" s="12">
        <v>0</v>
      </c>
      <c r="H383" s="1">
        <f t="shared" si="19"/>
        <v>0</v>
      </c>
    </row>
    <row r="384" spans="1:8">
      <c r="A384" s="13">
        <v>3020</v>
      </c>
      <c r="B384" s="11" t="s">
        <v>14</v>
      </c>
      <c r="C384" s="12">
        <v>0</v>
      </c>
      <c r="D384" s="12">
        <v>0</v>
      </c>
      <c r="E384" s="1">
        <f t="shared" si="20"/>
        <v>0</v>
      </c>
      <c r="F384" s="12">
        <v>18846</v>
      </c>
      <c r="G384" s="12">
        <v>3114.2</v>
      </c>
      <c r="H384" s="1">
        <f t="shared" ref="H384:H434" si="21">IF(G384=0,0,(G384/F384)*100)</f>
        <v>16.524461424174891</v>
      </c>
    </row>
    <row r="385" spans="1:8">
      <c r="A385" s="13">
        <v>4010</v>
      </c>
      <c r="B385" s="11" t="s">
        <v>65</v>
      </c>
      <c r="C385" s="12">
        <v>0</v>
      </c>
      <c r="D385" s="12">
        <v>0</v>
      </c>
      <c r="E385" s="1">
        <f t="shared" si="20"/>
        <v>0</v>
      </c>
      <c r="F385" s="12">
        <v>3753308</v>
      </c>
      <c r="G385" s="12">
        <v>2478326.4700000002</v>
      </c>
      <c r="H385" s="1">
        <f t="shared" si="21"/>
        <v>66.030458198474534</v>
      </c>
    </row>
    <row r="386" spans="1:8">
      <c r="A386" s="13">
        <v>4040</v>
      </c>
      <c r="B386" s="11" t="s">
        <v>16</v>
      </c>
      <c r="C386" s="12">
        <v>0</v>
      </c>
      <c r="D386" s="12">
        <v>0</v>
      </c>
      <c r="E386" s="1">
        <f t="shared" si="20"/>
        <v>0</v>
      </c>
      <c r="F386" s="12">
        <v>232970</v>
      </c>
      <c r="G386" s="12">
        <v>232969.04</v>
      </c>
      <c r="H386" s="1">
        <f t="shared" si="21"/>
        <v>99.999587929776368</v>
      </c>
    </row>
    <row r="387" spans="1:8">
      <c r="A387" s="13">
        <v>4110</v>
      </c>
      <c r="B387" s="11" t="s">
        <v>17</v>
      </c>
      <c r="C387" s="12">
        <v>0</v>
      </c>
      <c r="D387" s="12">
        <v>0</v>
      </c>
      <c r="E387" s="1">
        <f t="shared" si="20"/>
        <v>0</v>
      </c>
      <c r="F387" s="12">
        <v>568796</v>
      </c>
      <c r="G387" s="12">
        <v>404964.64</v>
      </c>
      <c r="H387" s="1">
        <f t="shared" si="21"/>
        <v>71.196815730068437</v>
      </c>
    </row>
    <row r="388" spans="1:8">
      <c r="A388" s="13">
        <v>4120</v>
      </c>
      <c r="B388" s="11" t="s">
        <v>18</v>
      </c>
      <c r="C388" s="12">
        <v>0</v>
      </c>
      <c r="D388" s="12">
        <v>0</v>
      </c>
      <c r="E388" s="1">
        <f t="shared" si="20"/>
        <v>0</v>
      </c>
      <c r="F388" s="12">
        <v>86487</v>
      </c>
      <c r="G388" s="12">
        <v>61205.35</v>
      </c>
      <c r="H388" s="1">
        <f t="shared" si="21"/>
        <v>70.768265750922097</v>
      </c>
    </row>
    <row r="389" spans="1:8">
      <c r="A389" s="13">
        <v>4170</v>
      </c>
      <c r="B389" s="11" t="s">
        <v>20</v>
      </c>
      <c r="C389" s="12">
        <v>0</v>
      </c>
      <c r="D389" s="12">
        <v>0</v>
      </c>
      <c r="E389" s="1">
        <f>IF(D389=0,0,(D389/C389)*100)</f>
        <v>0</v>
      </c>
      <c r="F389" s="12">
        <v>6100</v>
      </c>
      <c r="G389" s="12">
        <v>1685</v>
      </c>
      <c r="H389" s="1">
        <f t="shared" si="21"/>
        <v>27.622950819672131</v>
      </c>
    </row>
    <row r="390" spans="1:8">
      <c r="A390" s="13">
        <v>4210</v>
      </c>
      <c r="B390" s="11" t="s">
        <v>2</v>
      </c>
      <c r="C390" s="12">
        <v>0</v>
      </c>
      <c r="D390" s="12">
        <v>0</v>
      </c>
      <c r="E390" s="1">
        <f t="shared" si="20"/>
        <v>0</v>
      </c>
      <c r="F390" s="12">
        <v>70500</v>
      </c>
      <c r="G390" s="12">
        <v>63223.22</v>
      </c>
      <c r="H390" s="1">
        <f t="shared" si="21"/>
        <v>89.678326241134755</v>
      </c>
    </row>
    <row r="391" spans="1:8">
      <c r="A391" s="13">
        <v>4240</v>
      </c>
      <c r="B391" s="11" t="s">
        <v>132</v>
      </c>
      <c r="C391" s="12">
        <v>0</v>
      </c>
      <c r="D391" s="12">
        <v>0</v>
      </c>
      <c r="E391" s="1">
        <f t="shared" si="20"/>
        <v>0</v>
      </c>
      <c r="F391" s="12">
        <v>11000</v>
      </c>
      <c r="G391" s="12">
        <v>4362.43</v>
      </c>
      <c r="H391" s="1">
        <f t="shared" si="21"/>
        <v>39.658454545454546</v>
      </c>
    </row>
    <row r="392" spans="1:8">
      <c r="A392" s="13">
        <v>4260</v>
      </c>
      <c r="B392" s="11" t="s">
        <v>3</v>
      </c>
      <c r="C392" s="12">
        <v>0</v>
      </c>
      <c r="D392" s="12">
        <v>0</v>
      </c>
      <c r="E392" s="1">
        <f t="shared" si="20"/>
        <v>0</v>
      </c>
      <c r="F392" s="12">
        <v>407372</v>
      </c>
      <c r="G392" s="12">
        <v>229296.85</v>
      </c>
      <c r="H392" s="1">
        <f t="shared" si="21"/>
        <v>56.286845929518968</v>
      </c>
    </row>
    <row r="393" spans="1:8">
      <c r="A393" s="13">
        <v>4270</v>
      </c>
      <c r="B393" s="11" t="s">
        <v>21</v>
      </c>
      <c r="C393" s="12">
        <v>0</v>
      </c>
      <c r="D393" s="12">
        <v>0</v>
      </c>
      <c r="E393" s="1">
        <f t="shared" si="20"/>
        <v>0</v>
      </c>
      <c r="F393" s="12">
        <v>38500</v>
      </c>
      <c r="G393" s="12">
        <v>23640.1</v>
      </c>
      <c r="H393" s="1">
        <f t="shared" si="21"/>
        <v>61.402857142857137</v>
      </c>
    </row>
    <row r="394" spans="1:8">
      <c r="A394" s="13">
        <v>4280</v>
      </c>
      <c r="B394" s="11" t="s">
        <v>22</v>
      </c>
      <c r="C394" s="12">
        <v>0</v>
      </c>
      <c r="D394" s="12">
        <v>0</v>
      </c>
      <c r="E394" s="1">
        <f t="shared" si="20"/>
        <v>0</v>
      </c>
      <c r="F394" s="12">
        <v>5140</v>
      </c>
      <c r="G394" s="12">
        <v>2615</v>
      </c>
      <c r="H394" s="1">
        <f t="shared" si="21"/>
        <v>50.875486381322958</v>
      </c>
    </row>
    <row r="395" spans="1:8">
      <c r="A395" s="13">
        <v>4300</v>
      </c>
      <c r="B395" s="11" t="s">
        <v>8</v>
      </c>
      <c r="C395" s="12">
        <v>0</v>
      </c>
      <c r="D395" s="12">
        <v>0</v>
      </c>
      <c r="E395" s="1">
        <f t="shared" si="20"/>
        <v>0</v>
      </c>
      <c r="F395" s="12">
        <v>52345</v>
      </c>
      <c r="G395" s="12">
        <v>25448.05</v>
      </c>
      <c r="H395" s="1">
        <f t="shared" si="21"/>
        <v>48.616009169930265</v>
      </c>
    </row>
    <row r="396" spans="1:8">
      <c r="A396" s="13">
        <v>4350</v>
      </c>
      <c r="B396" s="11" t="s">
        <v>23</v>
      </c>
      <c r="C396" s="12">
        <v>0</v>
      </c>
      <c r="D396" s="12">
        <v>0</v>
      </c>
      <c r="E396" s="1">
        <f t="shared" si="20"/>
        <v>0</v>
      </c>
      <c r="F396" s="12">
        <v>2860</v>
      </c>
      <c r="G396" s="12">
        <v>1807.75</v>
      </c>
      <c r="H396" s="1">
        <f t="shared" si="21"/>
        <v>63.20804195804196</v>
      </c>
    </row>
    <row r="397" spans="1:8">
      <c r="A397" s="13">
        <v>4360</v>
      </c>
      <c r="B397" s="11" t="s">
        <v>24</v>
      </c>
      <c r="C397" s="12">
        <v>0</v>
      </c>
      <c r="D397" s="12">
        <v>0</v>
      </c>
      <c r="E397" s="1">
        <f t="shared" si="20"/>
        <v>0</v>
      </c>
      <c r="F397" s="12">
        <v>3200</v>
      </c>
      <c r="G397" s="12">
        <v>1734.02</v>
      </c>
      <c r="H397" s="1">
        <f t="shared" si="21"/>
        <v>54.188124999999999</v>
      </c>
    </row>
    <row r="398" spans="1:8">
      <c r="A398" s="13">
        <v>4370</v>
      </c>
      <c r="B398" s="11" t="s">
        <v>25</v>
      </c>
      <c r="C398" s="12">
        <v>0</v>
      </c>
      <c r="D398" s="12">
        <v>0</v>
      </c>
      <c r="E398" s="1">
        <f t="shared" si="20"/>
        <v>0</v>
      </c>
      <c r="F398" s="12">
        <v>4200</v>
      </c>
      <c r="G398" s="12">
        <v>2715.61</v>
      </c>
      <c r="H398" s="1">
        <f t="shared" si="21"/>
        <v>64.657380952380962</v>
      </c>
    </row>
    <row r="399" spans="1:8">
      <c r="A399" s="13">
        <v>4410</v>
      </c>
      <c r="B399" s="11" t="s">
        <v>27</v>
      </c>
      <c r="C399" s="12">
        <v>0</v>
      </c>
      <c r="D399" s="12">
        <v>0</v>
      </c>
      <c r="E399" s="1">
        <f t="shared" si="20"/>
        <v>0</v>
      </c>
      <c r="F399" s="12">
        <v>6000</v>
      </c>
      <c r="G399" s="12">
        <v>2984.35</v>
      </c>
      <c r="H399" s="1">
        <f t="shared" si="21"/>
        <v>49.739166666666669</v>
      </c>
    </row>
    <row r="400" spans="1:8">
      <c r="A400" s="13">
        <v>4430</v>
      </c>
      <c r="B400" s="11" t="s">
        <v>4</v>
      </c>
      <c r="C400" s="12">
        <v>0</v>
      </c>
      <c r="D400" s="12">
        <v>0</v>
      </c>
      <c r="E400" s="1">
        <f t="shared" si="20"/>
        <v>0</v>
      </c>
      <c r="F400" s="12">
        <v>5500</v>
      </c>
      <c r="G400" s="12">
        <v>3154.16</v>
      </c>
      <c r="H400" s="1">
        <f t="shared" si="21"/>
        <v>57.348363636363629</v>
      </c>
    </row>
    <row r="401" spans="1:8">
      <c r="A401" s="13">
        <v>4440</v>
      </c>
      <c r="B401" s="11" t="s">
        <v>84</v>
      </c>
      <c r="C401" s="12">
        <v>0</v>
      </c>
      <c r="D401" s="12">
        <v>0</v>
      </c>
      <c r="E401" s="1">
        <f t="shared" si="20"/>
        <v>0</v>
      </c>
      <c r="F401" s="12">
        <v>190645</v>
      </c>
      <c r="G401" s="12">
        <v>168248</v>
      </c>
      <c r="H401" s="1">
        <f t="shared" si="21"/>
        <v>88.251986676807675</v>
      </c>
    </row>
    <row r="402" spans="1:8">
      <c r="A402" s="13">
        <v>4580</v>
      </c>
      <c r="B402" s="11" t="s">
        <v>13</v>
      </c>
      <c r="C402" s="12">
        <v>0</v>
      </c>
      <c r="D402" s="12">
        <v>0</v>
      </c>
      <c r="E402" s="1">
        <f t="shared" si="20"/>
        <v>0</v>
      </c>
      <c r="F402" s="12">
        <v>2675</v>
      </c>
      <c r="G402" s="12">
        <v>602</v>
      </c>
      <c r="H402" s="1">
        <f t="shared" si="21"/>
        <v>22.504672897196262</v>
      </c>
    </row>
    <row r="403" spans="1:8">
      <c r="A403" s="13">
        <v>4700</v>
      </c>
      <c r="B403" s="11" t="s">
        <v>31</v>
      </c>
      <c r="C403" s="12">
        <v>0</v>
      </c>
      <c r="D403" s="12">
        <v>0</v>
      </c>
      <c r="E403" s="1">
        <f t="shared" si="20"/>
        <v>0</v>
      </c>
      <c r="F403" s="12">
        <v>7000</v>
      </c>
      <c r="G403" s="12">
        <v>5074.9399999999996</v>
      </c>
      <c r="H403" s="1">
        <f t="shared" si="21"/>
        <v>72.499142857142857</v>
      </c>
    </row>
    <row r="404" spans="1:8">
      <c r="A404" s="13">
        <v>6050</v>
      </c>
      <c r="B404" s="11" t="s">
        <v>0</v>
      </c>
      <c r="C404" s="12">
        <v>0</v>
      </c>
      <c r="D404" s="12">
        <v>0</v>
      </c>
      <c r="E404" s="1">
        <f t="shared" si="20"/>
        <v>0</v>
      </c>
      <c r="F404" s="12">
        <v>1532500</v>
      </c>
      <c r="G404" s="12">
        <v>607478.26</v>
      </c>
      <c r="H404" s="1">
        <f t="shared" si="21"/>
        <v>39.63969070146819</v>
      </c>
    </row>
    <row r="405" spans="1:8">
      <c r="A405" s="10">
        <v>6260</v>
      </c>
      <c r="B405" s="11" t="s">
        <v>138</v>
      </c>
      <c r="C405" s="12">
        <v>200000</v>
      </c>
      <c r="D405" s="12">
        <v>0</v>
      </c>
      <c r="E405" s="1">
        <f t="shared" si="20"/>
        <v>0</v>
      </c>
      <c r="F405" s="12">
        <v>0</v>
      </c>
      <c r="G405" s="12">
        <v>0</v>
      </c>
      <c r="H405" s="1">
        <f t="shared" si="21"/>
        <v>0</v>
      </c>
    </row>
    <row r="406" spans="1:8">
      <c r="A406" s="13">
        <v>6660</v>
      </c>
      <c r="B406" s="11" t="s">
        <v>139</v>
      </c>
      <c r="C406" s="12">
        <v>0</v>
      </c>
      <c r="D406" s="12">
        <v>0</v>
      </c>
      <c r="E406" s="1">
        <f t="shared" si="20"/>
        <v>0</v>
      </c>
      <c r="F406" s="12">
        <v>314605</v>
      </c>
      <c r="G406" s="12">
        <v>314605</v>
      </c>
      <c r="H406" s="1">
        <f t="shared" si="21"/>
        <v>100</v>
      </c>
    </row>
    <row r="407" spans="1:8">
      <c r="A407" s="7">
        <v>80114</v>
      </c>
      <c r="B407" s="8" t="s">
        <v>140</v>
      </c>
      <c r="C407" s="9">
        <f>SUBTOTAL(9,C408:C426)</f>
        <v>0</v>
      </c>
      <c r="D407" s="9">
        <f>SUBTOTAL(9,D408:D426)</f>
        <v>0</v>
      </c>
      <c r="E407" s="4">
        <f t="shared" si="20"/>
        <v>0</v>
      </c>
      <c r="F407" s="9">
        <f>SUBTOTAL(9,F408:F426)</f>
        <v>744402</v>
      </c>
      <c r="G407" s="9">
        <f>SUBTOTAL(9,G408:G426)</f>
        <v>513188.55</v>
      </c>
      <c r="H407" s="4">
        <f t="shared" si="21"/>
        <v>68.939705965325189</v>
      </c>
    </row>
    <row r="408" spans="1:8">
      <c r="A408" s="13">
        <v>3020</v>
      </c>
      <c r="B408" s="11" t="s">
        <v>37</v>
      </c>
      <c r="C408" s="12">
        <v>0</v>
      </c>
      <c r="D408" s="12">
        <v>0</v>
      </c>
      <c r="E408" s="1">
        <f t="shared" si="20"/>
        <v>0</v>
      </c>
      <c r="F408" s="12">
        <v>4500</v>
      </c>
      <c r="G408" s="12">
        <v>1009.21</v>
      </c>
      <c r="H408" s="1">
        <f t="shared" si="21"/>
        <v>22.42688888888889</v>
      </c>
    </row>
    <row r="409" spans="1:8">
      <c r="A409" s="13">
        <v>4010</v>
      </c>
      <c r="B409" s="11" t="s">
        <v>15</v>
      </c>
      <c r="C409" s="12">
        <v>0</v>
      </c>
      <c r="D409" s="12">
        <v>0</v>
      </c>
      <c r="E409" s="1">
        <f t="shared" si="20"/>
        <v>0</v>
      </c>
      <c r="F409" s="12">
        <v>424690</v>
      </c>
      <c r="G409" s="12">
        <v>249713.99</v>
      </c>
      <c r="H409" s="1">
        <f t="shared" si="21"/>
        <v>58.799121712307802</v>
      </c>
    </row>
    <row r="410" spans="1:8">
      <c r="A410" s="13">
        <v>4040</v>
      </c>
      <c r="B410" s="11" t="s">
        <v>16</v>
      </c>
      <c r="C410" s="12">
        <v>0</v>
      </c>
      <c r="D410" s="12">
        <v>0</v>
      </c>
      <c r="E410" s="1">
        <f t="shared" si="20"/>
        <v>0</v>
      </c>
      <c r="F410" s="12">
        <v>25465</v>
      </c>
      <c r="G410" s="12">
        <v>25464.46</v>
      </c>
      <c r="H410" s="1">
        <f t="shared" si="21"/>
        <v>99.997879442371882</v>
      </c>
    </row>
    <row r="411" spans="1:8">
      <c r="A411" s="13">
        <v>4110</v>
      </c>
      <c r="B411" s="11" t="s">
        <v>38</v>
      </c>
      <c r="C411" s="12">
        <v>0</v>
      </c>
      <c r="D411" s="12">
        <v>0</v>
      </c>
      <c r="E411" s="1">
        <f t="shared" si="20"/>
        <v>0</v>
      </c>
      <c r="F411" s="12">
        <v>54119</v>
      </c>
      <c r="G411" s="12">
        <v>41250.65</v>
      </c>
      <c r="H411" s="1">
        <f t="shared" si="21"/>
        <v>76.222121620872528</v>
      </c>
    </row>
    <row r="412" spans="1:8">
      <c r="A412" s="13">
        <v>4120</v>
      </c>
      <c r="B412" s="11" t="s">
        <v>39</v>
      </c>
      <c r="C412" s="12">
        <v>0</v>
      </c>
      <c r="D412" s="12">
        <v>0</v>
      </c>
      <c r="E412" s="1">
        <f t="shared" si="20"/>
        <v>0</v>
      </c>
      <c r="F412" s="12">
        <v>7083</v>
      </c>
      <c r="G412" s="12">
        <v>5241.62</v>
      </c>
      <c r="H412" s="1">
        <f t="shared" si="21"/>
        <v>74.002823662289984</v>
      </c>
    </row>
    <row r="413" spans="1:8">
      <c r="A413" s="13">
        <v>4170</v>
      </c>
      <c r="B413" s="11" t="s">
        <v>20</v>
      </c>
      <c r="C413" s="12">
        <v>0</v>
      </c>
      <c r="D413" s="12">
        <v>0</v>
      </c>
      <c r="E413" s="1">
        <f t="shared" si="20"/>
        <v>0</v>
      </c>
      <c r="F413" s="12">
        <v>5000</v>
      </c>
      <c r="G413" s="12">
        <v>4050.19</v>
      </c>
      <c r="H413" s="1">
        <f t="shared" si="21"/>
        <v>81.003799999999998</v>
      </c>
    </row>
    <row r="414" spans="1:8">
      <c r="A414" s="13">
        <v>4210</v>
      </c>
      <c r="B414" s="11" t="s">
        <v>2</v>
      </c>
      <c r="C414" s="12">
        <v>0</v>
      </c>
      <c r="D414" s="12">
        <v>0</v>
      </c>
      <c r="E414" s="1">
        <f t="shared" si="20"/>
        <v>0</v>
      </c>
      <c r="F414" s="12">
        <v>20966</v>
      </c>
      <c r="G414" s="12">
        <v>15671.81</v>
      </c>
      <c r="H414" s="1">
        <f t="shared" si="21"/>
        <v>74.748688352570824</v>
      </c>
    </row>
    <row r="415" spans="1:8">
      <c r="A415" s="13">
        <v>4260</v>
      </c>
      <c r="B415" s="11" t="s">
        <v>3</v>
      </c>
      <c r="C415" s="12">
        <v>0</v>
      </c>
      <c r="D415" s="12">
        <v>0</v>
      </c>
      <c r="E415" s="1">
        <f t="shared" si="20"/>
        <v>0</v>
      </c>
      <c r="F415" s="12">
        <v>11300</v>
      </c>
      <c r="G415" s="12">
        <v>6791.32</v>
      </c>
      <c r="H415" s="1">
        <f t="shared" si="21"/>
        <v>60.100176991150448</v>
      </c>
    </row>
    <row r="416" spans="1:8">
      <c r="A416" s="13">
        <v>4280</v>
      </c>
      <c r="B416" s="11" t="s">
        <v>22</v>
      </c>
      <c r="C416" s="12">
        <v>0</v>
      </c>
      <c r="D416" s="12">
        <v>0</v>
      </c>
      <c r="E416" s="1">
        <f t="shared" si="20"/>
        <v>0</v>
      </c>
      <c r="F416" s="12">
        <v>1000</v>
      </c>
      <c r="G416" s="12">
        <v>55</v>
      </c>
      <c r="H416" s="1">
        <f t="shared" si="21"/>
        <v>5.5</v>
      </c>
    </row>
    <row r="417" spans="1:8">
      <c r="A417" s="13">
        <v>4300</v>
      </c>
      <c r="B417" s="11" t="s">
        <v>8</v>
      </c>
      <c r="C417" s="12">
        <v>0</v>
      </c>
      <c r="D417" s="12">
        <v>0</v>
      </c>
      <c r="E417" s="1">
        <f t="shared" si="20"/>
        <v>0</v>
      </c>
      <c r="F417" s="12">
        <v>7850</v>
      </c>
      <c r="G417" s="12">
        <v>6032.53</v>
      </c>
      <c r="H417" s="1">
        <f t="shared" si="21"/>
        <v>76.847515923566874</v>
      </c>
    </row>
    <row r="418" spans="1:8">
      <c r="A418" s="13">
        <v>4350</v>
      </c>
      <c r="B418" s="11" t="s">
        <v>23</v>
      </c>
      <c r="C418" s="12">
        <v>0</v>
      </c>
      <c r="D418" s="12">
        <v>0</v>
      </c>
      <c r="E418" s="1">
        <f t="shared" si="20"/>
        <v>0</v>
      </c>
      <c r="F418" s="12">
        <v>2500</v>
      </c>
      <c r="G418" s="12">
        <v>1987.93</v>
      </c>
      <c r="H418" s="1">
        <f t="shared" si="21"/>
        <v>79.517200000000003</v>
      </c>
    </row>
    <row r="419" spans="1:8">
      <c r="A419" s="13">
        <v>4360</v>
      </c>
      <c r="B419" s="11" t="s">
        <v>24</v>
      </c>
      <c r="C419" s="12">
        <v>0</v>
      </c>
      <c r="D419" s="12">
        <v>0</v>
      </c>
      <c r="E419" s="1">
        <f t="shared" si="20"/>
        <v>0</v>
      </c>
      <c r="F419" s="12">
        <v>2000</v>
      </c>
      <c r="G419" s="12">
        <v>839.17</v>
      </c>
      <c r="H419" s="1">
        <f t="shared" si="21"/>
        <v>41.958500000000001</v>
      </c>
    </row>
    <row r="420" spans="1:8">
      <c r="A420" s="13">
        <v>4370</v>
      </c>
      <c r="B420" s="11" t="s">
        <v>25</v>
      </c>
      <c r="C420" s="12">
        <v>0</v>
      </c>
      <c r="D420" s="12">
        <v>0</v>
      </c>
      <c r="E420" s="1">
        <f t="shared" si="20"/>
        <v>0</v>
      </c>
      <c r="F420" s="12">
        <v>5000</v>
      </c>
      <c r="G420" s="12">
        <v>3196.98</v>
      </c>
      <c r="H420" s="1">
        <f t="shared" si="21"/>
        <v>63.939599999999999</v>
      </c>
    </row>
    <row r="421" spans="1:8">
      <c r="A421" s="13">
        <v>4410</v>
      </c>
      <c r="B421" s="11" t="s">
        <v>27</v>
      </c>
      <c r="C421" s="12">
        <v>0</v>
      </c>
      <c r="D421" s="12">
        <v>0</v>
      </c>
      <c r="E421" s="1">
        <f t="shared" si="20"/>
        <v>0</v>
      </c>
      <c r="F421" s="12">
        <v>1500</v>
      </c>
      <c r="G421" s="12">
        <v>176.28</v>
      </c>
      <c r="H421" s="1">
        <f t="shared" si="21"/>
        <v>11.752000000000001</v>
      </c>
    </row>
    <row r="422" spans="1:8">
      <c r="A422" s="13">
        <v>4430</v>
      </c>
      <c r="B422" s="11" t="s">
        <v>4</v>
      </c>
      <c r="C422" s="12">
        <v>0</v>
      </c>
      <c r="D422" s="12">
        <v>0</v>
      </c>
      <c r="E422" s="1">
        <f t="shared" si="20"/>
        <v>0</v>
      </c>
      <c r="F422" s="12">
        <v>1000</v>
      </c>
      <c r="G422" s="12">
        <v>0</v>
      </c>
      <c r="H422" s="1">
        <f t="shared" si="21"/>
        <v>0</v>
      </c>
    </row>
    <row r="423" spans="1:8">
      <c r="A423" s="13">
        <v>4440</v>
      </c>
      <c r="B423" s="11" t="s">
        <v>141</v>
      </c>
      <c r="C423" s="12">
        <v>0</v>
      </c>
      <c r="D423" s="12">
        <v>0</v>
      </c>
      <c r="E423" s="1">
        <f t="shared" si="20"/>
        <v>0</v>
      </c>
      <c r="F423" s="12">
        <v>164129</v>
      </c>
      <c r="G423" s="12">
        <v>149544</v>
      </c>
      <c r="H423" s="1">
        <f t="shared" si="21"/>
        <v>91.113697152849284</v>
      </c>
    </row>
    <row r="424" spans="1:8">
      <c r="A424" s="13">
        <v>4480</v>
      </c>
      <c r="B424" s="11" t="s">
        <v>29</v>
      </c>
      <c r="C424" s="12">
        <v>0</v>
      </c>
      <c r="D424" s="12">
        <v>0</v>
      </c>
      <c r="E424" s="1">
        <f t="shared" si="20"/>
        <v>0</v>
      </c>
      <c r="F424" s="12">
        <v>800</v>
      </c>
      <c r="G424" s="12">
        <v>0</v>
      </c>
      <c r="H424" s="1">
        <f t="shared" si="21"/>
        <v>0</v>
      </c>
    </row>
    <row r="425" spans="1:8">
      <c r="A425" s="13">
        <v>4580</v>
      </c>
      <c r="B425" s="11" t="s">
        <v>13</v>
      </c>
      <c r="C425" s="12">
        <v>0</v>
      </c>
      <c r="D425" s="12">
        <v>0</v>
      </c>
      <c r="E425" s="1">
        <f t="shared" si="20"/>
        <v>0</v>
      </c>
      <c r="F425" s="12">
        <v>500</v>
      </c>
      <c r="G425" s="12">
        <v>0</v>
      </c>
      <c r="H425" s="1">
        <f t="shared" si="21"/>
        <v>0</v>
      </c>
    </row>
    <row r="426" spans="1:8">
      <c r="A426" s="13">
        <v>4700</v>
      </c>
      <c r="B426" s="11" t="s">
        <v>31</v>
      </c>
      <c r="C426" s="12">
        <v>0</v>
      </c>
      <c r="D426" s="12">
        <v>0</v>
      </c>
      <c r="E426" s="1">
        <f t="shared" si="20"/>
        <v>0</v>
      </c>
      <c r="F426" s="12">
        <v>5000</v>
      </c>
      <c r="G426" s="12">
        <v>2163.41</v>
      </c>
      <c r="H426" s="1">
        <f t="shared" si="21"/>
        <v>43.268199999999993</v>
      </c>
    </row>
    <row r="427" spans="1:8">
      <c r="A427" s="7">
        <v>80146</v>
      </c>
      <c r="B427" s="8" t="s">
        <v>142</v>
      </c>
      <c r="C427" s="9">
        <f>SUBTOTAL(9,C428:C436)</f>
        <v>0</v>
      </c>
      <c r="D427" s="9">
        <f>SUBTOTAL(9,D428:D436)</f>
        <v>0</v>
      </c>
      <c r="E427" s="4">
        <f t="shared" ref="E427:E469" si="22">IF(D427=0,0,(D427/C427)*100)</f>
        <v>0</v>
      </c>
      <c r="F427" s="9">
        <f>SUBTOTAL(9,F428:F436)</f>
        <v>90091</v>
      </c>
      <c r="G427" s="9">
        <f>SUBTOTAL(9,G428:G436)</f>
        <v>48612.299999999996</v>
      </c>
      <c r="H427" s="4">
        <f t="shared" si="21"/>
        <v>53.959108013009057</v>
      </c>
    </row>
    <row r="428" spans="1:8">
      <c r="A428" s="13">
        <v>4010</v>
      </c>
      <c r="B428" s="11" t="s">
        <v>15</v>
      </c>
      <c r="C428" s="12">
        <v>0</v>
      </c>
      <c r="D428" s="12">
        <v>0</v>
      </c>
      <c r="E428" s="1">
        <f t="shared" si="22"/>
        <v>0</v>
      </c>
      <c r="F428" s="12">
        <v>30000</v>
      </c>
      <c r="G428" s="12">
        <v>15838.8</v>
      </c>
      <c r="H428" s="1">
        <f t="shared" si="21"/>
        <v>52.795999999999999</v>
      </c>
    </row>
    <row r="429" spans="1:8">
      <c r="A429" s="13">
        <v>4110</v>
      </c>
      <c r="B429" s="11" t="s">
        <v>38</v>
      </c>
      <c r="C429" s="12">
        <v>0</v>
      </c>
      <c r="D429" s="12">
        <v>0</v>
      </c>
      <c r="E429" s="1">
        <f t="shared" si="22"/>
        <v>0</v>
      </c>
      <c r="F429" s="12">
        <v>4650</v>
      </c>
      <c r="G429" s="12">
        <v>2422.84</v>
      </c>
      <c r="H429" s="1">
        <f t="shared" si="21"/>
        <v>52.104086021505381</v>
      </c>
    </row>
    <row r="430" spans="1:8">
      <c r="A430" s="13">
        <v>4120</v>
      </c>
      <c r="B430" s="11" t="s">
        <v>39</v>
      </c>
      <c r="C430" s="12">
        <v>0</v>
      </c>
      <c r="D430" s="12">
        <v>0</v>
      </c>
      <c r="E430" s="1">
        <f t="shared" si="22"/>
        <v>0</v>
      </c>
      <c r="F430" s="12">
        <v>735</v>
      </c>
      <c r="G430" s="12">
        <v>308.83999999999997</v>
      </c>
      <c r="H430" s="1">
        <f t="shared" si="21"/>
        <v>42.019047619047619</v>
      </c>
    </row>
    <row r="431" spans="1:8">
      <c r="A431" s="13">
        <v>4170</v>
      </c>
      <c r="B431" s="11" t="s">
        <v>20</v>
      </c>
      <c r="C431" s="12">
        <v>0</v>
      </c>
      <c r="D431" s="12">
        <v>0</v>
      </c>
      <c r="E431" s="1">
        <f t="shared" si="22"/>
        <v>0</v>
      </c>
      <c r="F431" s="12">
        <v>2500</v>
      </c>
      <c r="G431" s="12">
        <v>271.51</v>
      </c>
      <c r="H431" s="1">
        <f t="shared" si="21"/>
        <v>10.860399999999998</v>
      </c>
    </row>
    <row r="432" spans="1:8">
      <c r="A432" s="13">
        <v>4210</v>
      </c>
      <c r="B432" s="11" t="s">
        <v>2</v>
      </c>
      <c r="C432" s="12">
        <v>0</v>
      </c>
      <c r="D432" s="12">
        <v>0</v>
      </c>
      <c r="E432" s="1">
        <f t="shared" si="22"/>
        <v>0</v>
      </c>
      <c r="F432" s="12">
        <v>6000</v>
      </c>
      <c r="G432" s="12">
        <v>1887.14</v>
      </c>
      <c r="H432" s="1">
        <f t="shared" si="21"/>
        <v>31.452333333333339</v>
      </c>
    </row>
    <row r="433" spans="1:8">
      <c r="A433" s="13">
        <v>4300</v>
      </c>
      <c r="B433" s="11" t="s">
        <v>8</v>
      </c>
      <c r="C433" s="12">
        <v>0</v>
      </c>
      <c r="D433" s="12">
        <v>0</v>
      </c>
      <c r="E433" s="1">
        <f t="shared" si="22"/>
        <v>0</v>
      </c>
      <c r="F433" s="12">
        <v>13000</v>
      </c>
      <c r="G433" s="12">
        <v>4703.25</v>
      </c>
      <c r="H433" s="1">
        <f t="shared" si="21"/>
        <v>36.178846153846159</v>
      </c>
    </row>
    <row r="434" spans="1:8">
      <c r="A434" s="13">
        <v>4360</v>
      </c>
      <c r="B434" s="11" t="s">
        <v>143</v>
      </c>
      <c r="C434" s="12">
        <v>0</v>
      </c>
      <c r="D434" s="12">
        <v>0</v>
      </c>
      <c r="E434" s="1">
        <f t="shared" si="22"/>
        <v>0</v>
      </c>
      <c r="F434" s="12">
        <v>1000</v>
      </c>
      <c r="G434" s="12">
        <v>565.79999999999995</v>
      </c>
      <c r="H434" s="1">
        <f t="shared" si="21"/>
        <v>56.58</v>
      </c>
    </row>
    <row r="435" spans="1:8">
      <c r="A435" s="13">
        <v>4410</v>
      </c>
      <c r="B435" s="11" t="s">
        <v>27</v>
      </c>
      <c r="C435" s="12">
        <v>0</v>
      </c>
      <c r="D435" s="12">
        <v>0</v>
      </c>
      <c r="E435" s="1">
        <f t="shared" si="22"/>
        <v>0</v>
      </c>
      <c r="F435" s="12">
        <v>2500</v>
      </c>
      <c r="G435" s="12">
        <v>869.12</v>
      </c>
      <c r="H435" s="1">
        <f t="shared" ref="H435:H476" si="23">IF(G435=0,0,(G435/F435)*100)</f>
        <v>34.764800000000001</v>
      </c>
    </row>
    <row r="436" spans="1:8">
      <c r="A436" s="13">
        <v>4700</v>
      </c>
      <c r="B436" s="11" t="s">
        <v>31</v>
      </c>
      <c r="C436" s="12">
        <v>0</v>
      </c>
      <c r="D436" s="12">
        <v>0</v>
      </c>
      <c r="E436" s="1">
        <f t="shared" si="22"/>
        <v>0</v>
      </c>
      <c r="F436" s="12">
        <v>29706</v>
      </c>
      <c r="G436" s="12">
        <v>21745</v>
      </c>
      <c r="H436" s="1">
        <f t="shared" si="23"/>
        <v>73.200700195246753</v>
      </c>
    </row>
    <row r="437" spans="1:8">
      <c r="A437" s="7">
        <v>80195</v>
      </c>
      <c r="B437" s="8" t="s">
        <v>1</v>
      </c>
      <c r="C437" s="9">
        <f>SUBTOTAL(9,C438:C454)</f>
        <v>0</v>
      </c>
      <c r="D437" s="9">
        <f>SUBTOTAL(9,D438:D454)</f>
        <v>14256</v>
      </c>
      <c r="E437" s="4">
        <v>0</v>
      </c>
      <c r="F437" s="9">
        <f>SUBTOTAL(9,F438:F454)</f>
        <v>69983</v>
      </c>
      <c r="G437" s="9">
        <f>SUBTOTAL(9,G438:G454)</f>
        <v>42587.83</v>
      </c>
      <c r="H437" s="4">
        <f t="shared" si="23"/>
        <v>60.854536101624682</v>
      </c>
    </row>
    <row r="438" spans="1:8">
      <c r="A438" s="10">
        <v>2010</v>
      </c>
      <c r="B438" s="11" t="s">
        <v>70</v>
      </c>
      <c r="C438" s="12">
        <v>0</v>
      </c>
      <c r="D438" s="12">
        <v>14256</v>
      </c>
      <c r="E438" s="1">
        <v>0</v>
      </c>
      <c r="F438" s="12">
        <v>0</v>
      </c>
      <c r="G438" s="12">
        <v>0</v>
      </c>
      <c r="H438" s="1">
        <f t="shared" si="23"/>
        <v>0</v>
      </c>
    </row>
    <row r="439" spans="1:8">
      <c r="A439" s="13">
        <v>3020</v>
      </c>
      <c r="B439" s="11" t="s">
        <v>37</v>
      </c>
      <c r="C439" s="12">
        <v>0</v>
      </c>
      <c r="D439" s="12">
        <v>0</v>
      </c>
      <c r="E439" s="1">
        <f t="shared" si="22"/>
        <v>0</v>
      </c>
      <c r="F439" s="12">
        <v>950</v>
      </c>
      <c r="G439" s="12">
        <v>45.2</v>
      </c>
      <c r="H439" s="1">
        <f t="shared" si="23"/>
        <v>4.7578947368421058</v>
      </c>
    </row>
    <row r="440" spans="1:8">
      <c r="A440" s="13">
        <v>4010</v>
      </c>
      <c r="B440" s="11" t="s">
        <v>15</v>
      </c>
      <c r="C440" s="12">
        <v>0</v>
      </c>
      <c r="D440" s="12">
        <v>0</v>
      </c>
      <c r="E440" s="1">
        <f t="shared" si="22"/>
        <v>0</v>
      </c>
      <c r="F440" s="12">
        <v>31105</v>
      </c>
      <c r="G440" s="12">
        <v>22904.76</v>
      </c>
      <c r="H440" s="1">
        <f t="shared" si="23"/>
        <v>73.636907249638313</v>
      </c>
    </row>
    <row r="441" spans="1:8">
      <c r="A441" s="13">
        <v>4040</v>
      </c>
      <c r="B441" s="11" t="s">
        <v>16</v>
      </c>
      <c r="C441" s="12">
        <v>0</v>
      </c>
      <c r="D441" s="12">
        <v>0</v>
      </c>
      <c r="E441" s="1">
        <f t="shared" si="22"/>
        <v>0</v>
      </c>
      <c r="F441" s="12">
        <v>3094</v>
      </c>
      <c r="G441" s="12">
        <v>3033.65</v>
      </c>
      <c r="H441" s="1">
        <f t="shared" si="23"/>
        <v>98.049450549450555</v>
      </c>
    </row>
    <row r="442" spans="1:8">
      <c r="A442" s="13">
        <v>4110</v>
      </c>
      <c r="B442" s="11" t="s">
        <v>38</v>
      </c>
      <c r="C442" s="12">
        <v>0</v>
      </c>
      <c r="D442" s="12">
        <v>0</v>
      </c>
      <c r="E442" s="1">
        <f t="shared" si="22"/>
        <v>0</v>
      </c>
      <c r="F442" s="12">
        <v>5301</v>
      </c>
      <c r="G442" s="12">
        <v>3528.86</v>
      </c>
      <c r="H442" s="1">
        <f t="shared" si="23"/>
        <v>66.569703829466135</v>
      </c>
    </row>
    <row r="443" spans="1:8">
      <c r="A443" s="13">
        <v>4120</v>
      </c>
      <c r="B443" s="11" t="s">
        <v>39</v>
      </c>
      <c r="C443" s="12">
        <v>0</v>
      </c>
      <c r="D443" s="12">
        <v>0</v>
      </c>
      <c r="E443" s="1">
        <f t="shared" si="22"/>
        <v>0</v>
      </c>
      <c r="F443" s="12">
        <v>838</v>
      </c>
      <c r="G443" s="12">
        <v>569.16</v>
      </c>
      <c r="H443" s="1">
        <f t="shared" si="23"/>
        <v>67.918854415274453</v>
      </c>
    </row>
    <row r="444" spans="1:8">
      <c r="A444" s="13">
        <v>4170</v>
      </c>
      <c r="B444" s="11" t="s">
        <v>20</v>
      </c>
      <c r="C444" s="12">
        <v>0</v>
      </c>
      <c r="D444" s="12">
        <v>0</v>
      </c>
      <c r="E444" s="1">
        <f t="shared" si="22"/>
        <v>0</v>
      </c>
      <c r="F444" s="12">
        <v>1000</v>
      </c>
      <c r="G444" s="12">
        <v>0</v>
      </c>
      <c r="H444" s="1">
        <f t="shared" si="23"/>
        <v>0</v>
      </c>
    </row>
    <row r="445" spans="1:8">
      <c r="A445" s="13">
        <v>4210</v>
      </c>
      <c r="B445" s="11" t="s">
        <v>2</v>
      </c>
      <c r="C445" s="12">
        <v>0</v>
      </c>
      <c r="D445" s="12">
        <v>0</v>
      </c>
      <c r="E445" s="1">
        <f t="shared" si="22"/>
        <v>0</v>
      </c>
      <c r="F445" s="12">
        <v>5941</v>
      </c>
      <c r="G445" s="12">
        <v>1499.82</v>
      </c>
      <c r="H445" s="1">
        <f t="shared" si="23"/>
        <v>25.245244908264603</v>
      </c>
    </row>
    <row r="446" spans="1:8">
      <c r="A446" s="13">
        <v>4280</v>
      </c>
      <c r="B446" s="11" t="s">
        <v>22</v>
      </c>
      <c r="C446" s="12">
        <v>0</v>
      </c>
      <c r="D446" s="12">
        <v>0</v>
      </c>
      <c r="E446" s="1">
        <f t="shared" si="22"/>
        <v>0</v>
      </c>
      <c r="F446" s="12">
        <v>250</v>
      </c>
      <c r="G446" s="12">
        <v>0</v>
      </c>
      <c r="H446" s="1">
        <f t="shared" si="23"/>
        <v>0</v>
      </c>
    </row>
    <row r="447" spans="1:8">
      <c r="A447" s="13">
        <v>4300</v>
      </c>
      <c r="B447" s="11" t="s">
        <v>8</v>
      </c>
      <c r="C447" s="12">
        <v>0</v>
      </c>
      <c r="D447" s="12">
        <v>0</v>
      </c>
      <c r="E447" s="1">
        <f t="shared" si="22"/>
        <v>0</v>
      </c>
      <c r="F447" s="12">
        <v>5395</v>
      </c>
      <c r="G447" s="12">
        <v>2940.3</v>
      </c>
      <c r="H447" s="1">
        <f t="shared" si="23"/>
        <v>54.500463392029665</v>
      </c>
    </row>
    <row r="448" spans="1:8">
      <c r="A448" s="13">
        <v>4360</v>
      </c>
      <c r="B448" s="11" t="s">
        <v>24</v>
      </c>
      <c r="C448" s="12">
        <v>0</v>
      </c>
      <c r="D448" s="12">
        <v>0</v>
      </c>
      <c r="E448" s="1">
        <f t="shared" si="22"/>
        <v>0</v>
      </c>
      <c r="F448" s="12">
        <v>1500</v>
      </c>
      <c r="G448" s="12">
        <v>332.1</v>
      </c>
      <c r="H448" s="1">
        <f t="shared" si="23"/>
        <v>22.14</v>
      </c>
    </row>
    <row r="449" spans="1:8">
      <c r="A449" s="13">
        <v>4410</v>
      </c>
      <c r="B449" s="11" t="s">
        <v>27</v>
      </c>
      <c r="C449" s="12">
        <v>0</v>
      </c>
      <c r="D449" s="12">
        <v>0</v>
      </c>
      <c r="E449" s="1">
        <f t="shared" si="22"/>
        <v>0</v>
      </c>
      <c r="F449" s="12">
        <v>3000</v>
      </c>
      <c r="G449" s="12">
        <v>103.5</v>
      </c>
      <c r="H449" s="1">
        <f t="shared" si="23"/>
        <v>3.45</v>
      </c>
    </row>
    <row r="450" spans="1:8">
      <c r="A450" s="13">
        <v>4430</v>
      </c>
      <c r="B450" s="11" t="s">
        <v>4</v>
      </c>
      <c r="C450" s="12">
        <v>0</v>
      </c>
      <c r="D450" s="12">
        <v>0</v>
      </c>
      <c r="E450" s="1">
        <f t="shared" si="22"/>
        <v>0</v>
      </c>
      <c r="F450" s="12">
        <v>8000</v>
      </c>
      <c r="G450" s="12">
        <v>5995</v>
      </c>
      <c r="H450" s="1">
        <f t="shared" si="23"/>
        <v>74.9375</v>
      </c>
    </row>
    <row r="451" spans="1:8">
      <c r="A451" s="13">
        <v>4440</v>
      </c>
      <c r="B451" s="11" t="s">
        <v>141</v>
      </c>
      <c r="C451" s="12">
        <v>0</v>
      </c>
      <c r="D451" s="12">
        <v>0</v>
      </c>
      <c r="E451" s="1">
        <f t="shared" si="22"/>
        <v>0</v>
      </c>
      <c r="F451" s="12">
        <v>1459</v>
      </c>
      <c r="G451" s="12">
        <v>1287</v>
      </c>
      <c r="H451" s="1">
        <f t="shared" si="23"/>
        <v>88.21110349554489</v>
      </c>
    </row>
    <row r="452" spans="1:8">
      <c r="A452" s="13">
        <v>4580</v>
      </c>
      <c r="B452" s="11" t="s">
        <v>13</v>
      </c>
      <c r="C452" s="12">
        <v>0</v>
      </c>
      <c r="D452" s="12">
        <v>0</v>
      </c>
      <c r="E452" s="1">
        <f t="shared" si="22"/>
        <v>0</v>
      </c>
      <c r="F452" s="12">
        <v>100</v>
      </c>
      <c r="G452" s="12">
        <v>0</v>
      </c>
      <c r="H452" s="1">
        <f t="shared" si="23"/>
        <v>0</v>
      </c>
    </row>
    <row r="453" spans="1:8">
      <c r="A453" s="13">
        <v>4700</v>
      </c>
      <c r="B453" s="11" t="s">
        <v>31</v>
      </c>
      <c r="C453" s="12">
        <v>0</v>
      </c>
      <c r="D453" s="12">
        <v>0</v>
      </c>
      <c r="E453" s="1">
        <f t="shared" si="22"/>
        <v>0</v>
      </c>
      <c r="F453" s="12">
        <v>1500</v>
      </c>
      <c r="G453" s="12">
        <v>0</v>
      </c>
      <c r="H453" s="1">
        <f t="shared" si="23"/>
        <v>0</v>
      </c>
    </row>
    <row r="454" spans="1:8">
      <c r="A454" s="13">
        <v>4780</v>
      </c>
      <c r="B454" s="11" t="s">
        <v>133</v>
      </c>
      <c r="C454" s="12">
        <v>0</v>
      </c>
      <c r="D454" s="12">
        <v>0</v>
      </c>
      <c r="E454" s="1">
        <f t="shared" si="22"/>
        <v>0</v>
      </c>
      <c r="F454" s="12">
        <v>550</v>
      </c>
      <c r="G454" s="12">
        <v>348.48</v>
      </c>
      <c r="H454" s="1">
        <f t="shared" si="23"/>
        <v>63.360000000000007</v>
      </c>
    </row>
    <row r="455" spans="1:8" ht="15.75">
      <c r="A455" s="14">
        <v>851</v>
      </c>
      <c r="B455" s="15" t="s">
        <v>144</v>
      </c>
      <c r="C455" s="16">
        <f>SUBTOTAL(9,C456:C476)</f>
        <v>0</v>
      </c>
      <c r="D455" s="16">
        <f>SUBTOTAL(9,D456:D476)</f>
        <v>0</v>
      </c>
      <c r="E455" s="17">
        <f t="shared" si="22"/>
        <v>0</v>
      </c>
      <c r="F455" s="16">
        <f>SUBTOTAL(9,F456:F476)</f>
        <v>240000</v>
      </c>
      <c r="G455" s="16">
        <f>SUBTOTAL(9,G456:G476)</f>
        <v>149649.66</v>
      </c>
      <c r="H455" s="17">
        <f t="shared" si="23"/>
        <v>62.354025</v>
      </c>
    </row>
    <row r="456" spans="1:8">
      <c r="A456" s="7">
        <v>85149</v>
      </c>
      <c r="B456" s="8" t="s">
        <v>145</v>
      </c>
      <c r="C456" s="9">
        <f>SUBTOTAL(9,C457:C458)</f>
        <v>0</v>
      </c>
      <c r="D456" s="9">
        <f>SUBTOTAL(9,D457:D458)</f>
        <v>0</v>
      </c>
      <c r="E456" s="4">
        <f t="shared" si="22"/>
        <v>0</v>
      </c>
      <c r="F456" s="9">
        <f>SUBTOTAL(9,F457:F458)</f>
        <v>5000</v>
      </c>
      <c r="G456" s="9">
        <f>SUBTOTAL(9,G457:G458)</f>
        <v>0</v>
      </c>
      <c r="H456" s="4">
        <f t="shared" si="23"/>
        <v>0</v>
      </c>
    </row>
    <row r="457" spans="1:8">
      <c r="A457" s="13">
        <v>4210</v>
      </c>
      <c r="B457" s="11" t="s">
        <v>2</v>
      </c>
      <c r="C457" s="12">
        <v>0</v>
      </c>
      <c r="D457" s="12">
        <v>0</v>
      </c>
      <c r="E457" s="1">
        <f t="shared" si="22"/>
        <v>0</v>
      </c>
      <c r="F457" s="12">
        <v>2500</v>
      </c>
      <c r="G457" s="12">
        <v>0</v>
      </c>
      <c r="H457" s="1">
        <f t="shared" si="23"/>
        <v>0</v>
      </c>
    </row>
    <row r="458" spans="1:8">
      <c r="A458" s="13">
        <v>4300</v>
      </c>
      <c r="B458" s="11" t="s">
        <v>8</v>
      </c>
      <c r="C458" s="12">
        <v>0</v>
      </c>
      <c r="D458" s="12">
        <v>0</v>
      </c>
      <c r="E458" s="1">
        <f t="shared" si="22"/>
        <v>0</v>
      </c>
      <c r="F458" s="12">
        <v>2500</v>
      </c>
      <c r="G458" s="12">
        <v>0</v>
      </c>
      <c r="H458" s="1">
        <f t="shared" si="23"/>
        <v>0</v>
      </c>
    </row>
    <row r="459" spans="1:8">
      <c r="A459" s="7">
        <v>85153</v>
      </c>
      <c r="B459" s="8" t="s">
        <v>146</v>
      </c>
      <c r="C459" s="9">
        <f>SUBTOTAL(9,C460:C464)</f>
        <v>0</v>
      </c>
      <c r="D459" s="9">
        <f>SUBTOTAL(9,D460:D464)</f>
        <v>0</v>
      </c>
      <c r="E459" s="4">
        <f t="shared" si="22"/>
        <v>0</v>
      </c>
      <c r="F459" s="9">
        <f>SUBTOTAL(9,F460:F464)</f>
        <v>30000</v>
      </c>
      <c r="G459" s="9">
        <f>SUBTOTAL(9,G460:G464)</f>
        <v>0</v>
      </c>
      <c r="H459" s="4">
        <f t="shared" si="23"/>
        <v>0</v>
      </c>
    </row>
    <row r="460" spans="1:8">
      <c r="A460" s="13">
        <v>4170</v>
      </c>
      <c r="B460" s="11" t="s">
        <v>20</v>
      </c>
      <c r="C460" s="12">
        <v>0</v>
      </c>
      <c r="D460" s="12">
        <v>0</v>
      </c>
      <c r="E460" s="1">
        <f t="shared" si="22"/>
        <v>0</v>
      </c>
      <c r="F460" s="12">
        <v>15000</v>
      </c>
      <c r="G460" s="12">
        <v>0</v>
      </c>
      <c r="H460" s="1">
        <f t="shared" si="23"/>
        <v>0</v>
      </c>
    </row>
    <row r="461" spans="1:8">
      <c r="A461" s="13">
        <v>4210</v>
      </c>
      <c r="B461" s="11" t="s">
        <v>2</v>
      </c>
      <c r="C461" s="12">
        <v>0</v>
      </c>
      <c r="D461" s="12">
        <v>0</v>
      </c>
      <c r="E461" s="1">
        <f t="shared" si="22"/>
        <v>0</v>
      </c>
      <c r="F461" s="12">
        <v>600</v>
      </c>
      <c r="G461" s="12">
        <v>0</v>
      </c>
      <c r="H461" s="1">
        <f t="shared" si="23"/>
        <v>0</v>
      </c>
    </row>
    <row r="462" spans="1:8">
      <c r="A462" s="13">
        <v>4300</v>
      </c>
      <c r="B462" s="11" t="s">
        <v>8</v>
      </c>
      <c r="C462" s="12">
        <v>0</v>
      </c>
      <c r="D462" s="12">
        <v>0</v>
      </c>
      <c r="E462" s="1">
        <f t="shared" si="22"/>
        <v>0</v>
      </c>
      <c r="F462" s="12">
        <v>11000</v>
      </c>
      <c r="G462" s="12">
        <v>0</v>
      </c>
      <c r="H462" s="1">
        <f t="shared" si="23"/>
        <v>0</v>
      </c>
    </row>
    <row r="463" spans="1:8">
      <c r="A463" s="13">
        <v>4410</v>
      </c>
      <c r="B463" s="11" t="s">
        <v>27</v>
      </c>
      <c r="C463" s="12">
        <v>0</v>
      </c>
      <c r="D463" s="12">
        <v>0</v>
      </c>
      <c r="E463" s="1">
        <f t="shared" si="22"/>
        <v>0</v>
      </c>
      <c r="F463" s="12">
        <v>1400</v>
      </c>
      <c r="G463" s="12">
        <v>0</v>
      </c>
      <c r="H463" s="1">
        <f t="shared" si="23"/>
        <v>0</v>
      </c>
    </row>
    <row r="464" spans="1:8">
      <c r="A464" s="13">
        <v>4700</v>
      </c>
      <c r="B464" s="11" t="s">
        <v>31</v>
      </c>
      <c r="C464" s="12">
        <v>0</v>
      </c>
      <c r="D464" s="12">
        <v>0</v>
      </c>
      <c r="E464" s="1">
        <f t="shared" si="22"/>
        <v>0</v>
      </c>
      <c r="F464" s="12">
        <v>2000</v>
      </c>
      <c r="G464" s="12">
        <v>0</v>
      </c>
      <c r="H464" s="1">
        <f t="shared" si="23"/>
        <v>0</v>
      </c>
    </row>
    <row r="465" spans="1:8">
      <c r="A465" s="7">
        <v>85154</v>
      </c>
      <c r="B465" s="8" t="s">
        <v>147</v>
      </c>
      <c r="C465" s="9">
        <f>SUBTOTAL(9,C466:C474)</f>
        <v>0</v>
      </c>
      <c r="D465" s="9">
        <f>SUBTOTAL(9,D466:D474)</f>
        <v>0</v>
      </c>
      <c r="E465" s="4">
        <f t="shared" si="22"/>
        <v>0</v>
      </c>
      <c r="F465" s="9">
        <f>SUBTOTAL(9,F466:F474)</f>
        <v>190000</v>
      </c>
      <c r="G465" s="9">
        <f>SUBTOTAL(9,G466:G474)</f>
        <v>142649.66</v>
      </c>
      <c r="H465" s="4">
        <f t="shared" si="23"/>
        <v>75.078768421052629</v>
      </c>
    </row>
    <row r="466" spans="1:8">
      <c r="A466" s="13">
        <v>3030</v>
      </c>
      <c r="B466" s="11" t="s">
        <v>75</v>
      </c>
      <c r="C466" s="12">
        <v>0</v>
      </c>
      <c r="D466" s="12">
        <v>0</v>
      </c>
      <c r="E466" s="1">
        <f t="shared" si="22"/>
        <v>0</v>
      </c>
      <c r="F466" s="12">
        <v>1300</v>
      </c>
      <c r="G466" s="12">
        <v>83.58</v>
      </c>
      <c r="H466" s="1">
        <f t="shared" si="23"/>
        <v>6.4292307692307693</v>
      </c>
    </row>
    <row r="467" spans="1:8">
      <c r="A467" s="13">
        <v>4170</v>
      </c>
      <c r="B467" s="11" t="s">
        <v>20</v>
      </c>
      <c r="C467" s="12">
        <v>0</v>
      </c>
      <c r="D467" s="12">
        <v>0</v>
      </c>
      <c r="E467" s="1">
        <f t="shared" si="22"/>
        <v>0</v>
      </c>
      <c r="F467" s="12">
        <v>70000</v>
      </c>
      <c r="G467" s="12">
        <v>58278.879999999997</v>
      </c>
      <c r="H467" s="1">
        <f t="shared" si="23"/>
        <v>83.255542857142856</v>
      </c>
    </row>
    <row r="468" spans="1:8">
      <c r="A468" s="13">
        <v>4210</v>
      </c>
      <c r="B468" s="11" t="s">
        <v>2</v>
      </c>
      <c r="C468" s="12">
        <v>0</v>
      </c>
      <c r="D468" s="12">
        <v>0</v>
      </c>
      <c r="E468" s="1">
        <f t="shared" si="22"/>
        <v>0</v>
      </c>
      <c r="F468" s="12">
        <v>51500</v>
      </c>
      <c r="G468" s="12">
        <v>31759.15</v>
      </c>
      <c r="H468" s="1">
        <f t="shared" si="23"/>
        <v>61.66825242718447</v>
      </c>
    </row>
    <row r="469" spans="1:8">
      <c r="A469" s="13">
        <v>4260</v>
      </c>
      <c r="B469" s="11" t="s">
        <v>3</v>
      </c>
      <c r="C469" s="12">
        <v>0</v>
      </c>
      <c r="D469" s="12">
        <v>0</v>
      </c>
      <c r="E469" s="1">
        <f t="shared" si="22"/>
        <v>0</v>
      </c>
      <c r="F469" s="12">
        <v>6000</v>
      </c>
      <c r="G469" s="12">
        <v>2920.23</v>
      </c>
      <c r="H469" s="1">
        <f t="shared" si="23"/>
        <v>48.670499999999997</v>
      </c>
    </row>
    <row r="470" spans="1:8">
      <c r="A470" s="13">
        <v>4270</v>
      </c>
      <c r="B470" s="11" t="s">
        <v>21</v>
      </c>
      <c r="C470" s="12">
        <v>0</v>
      </c>
      <c r="D470" s="12">
        <v>0</v>
      </c>
      <c r="E470" s="1">
        <f t="shared" ref="E470:E513" si="24">IF(D470=0,0,(D470/C470)*100)</f>
        <v>0</v>
      </c>
      <c r="F470" s="12">
        <v>500</v>
      </c>
      <c r="G470" s="12">
        <v>0</v>
      </c>
      <c r="H470" s="1">
        <f t="shared" si="23"/>
        <v>0</v>
      </c>
    </row>
    <row r="471" spans="1:8">
      <c r="A471" s="13">
        <v>4300</v>
      </c>
      <c r="B471" s="11" t="s">
        <v>8</v>
      </c>
      <c r="C471" s="12">
        <v>0</v>
      </c>
      <c r="D471" s="12">
        <v>0</v>
      </c>
      <c r="E471" s="1">
        <f t="shared" si="24"/>
        <v>0</v>
      </c>
      <c r="F471" s="12">
        <v>60000</v>
      </c>
      <c r="G471" s="12">
        <v>49607.82</v>
      </c>
      <c r="H471" s="1">
        <f t="shared" si="23"/>
        <v>82.679699999999997</v>
      </c>
    </row>
    <row r="472" spans="1:8">
      <c r="A472" s="13">
        <v>4410</v>
      </c>
      <c r="B472" s="11" t="s">
        <v>27</v>
      </c>
      <c r="C472" s="12">
        <v>0</v>
      </c>
      <c r="D472" s="12">
        <v>0</v>
      </c>
      <c r="E472" s="1">
        <f t="shared" si="24"/>
        <v>0</v>
      </c>
      <c r="F472" s="12">
        <v>100</v>
      </c>
      <c r="G472" s="12">
        <v>0</v>
      </c>
      <c r="H472" s="1">
        <f t="shared" si="23"/>
        <v>0</v>
      </c>
    </row>
    <row r="473" spans="1:8">
      <c r="A473" s="13">
        <v>4430</v>
      </c>
      <c r="B473" s="11" t="s">
        <v>4</v>
      </c>
      <c r="C473" s="12">
        <v>0</v>
      </c>
      <c r="D473" s="12">
        <v>0</v>
      </c>
      <c r="E473" s="1">
        <f t="shared" si="24"/>
        <v>0</v>
      </c>
      <c r="F473" s="12">
        <v>100</v>
      </c>
      <c r="G473" s="12">
        <v>0</v>
      </c>
      <c r="H473" s="1">
        <f t="shared" si="23"/>
        <v>0</v>
      </c>
    </row>
    <row r="474" spans="1:8">
      <c r="A474" s="13">
        <v>4700</v>
      </c>
      <c r="B474" s="11" t="s">
        <v>31</v>
      </c>
      <c r="C474" s="12">
        <v>0</v>
      </c>
      <c r="D474" s="12">
        <v>0</v>
      </c>
      <c r="E474" s="1">
        <f t="shared" si="24"/>
        <v>0</v>
      </c>
      <c r="F474" s="12">
        <v>500</v>
      </c>
      <c r="G474" s="12">
        <v>0</v>
      </c>
      <c r="H474" s="1">
        <f t="shared" si="23"/>
        <v>0</v>
      </c>
    </row>
    <row r="475" spans="1:8">
      <c r="A475" s="7">
        <v>85195</v>
      </c>
      <c r="B475" s="8" t="s">
        <v>1</v>
      </c>
      <c r="C475" s="9">
        <f>SUBTOTAL(9,C476)</f>
        <v>0</v>
      </c>
      <c r="D475" s="9">
        <f>SUBTOTAL(9,D476)</f>
        <v>0</v>
      </c>
      <c r="E475" s="4">
        <f t="shared" si="24"/>
        <v>0</v>
      </c>
      <c r="F475" s="9">
        <f>SUBTOTAL(9,F476)</f>
        <v>15000</v>
      </c>
      <c r="G475" s="9">
        <f>SUBTOTAL(9,G476)</f>
        <v>7000</v>
      </c>
      <c r="H475" s="4">
        <f t="shared" si="23"/>
        <v>46.666666666666664</v>
      </c>
    </row>
    <row r="476" spans="1:8">
      <c r="A476" s="13">
        <v>2820</v>
      </c>
      <c r="B476" s="11" t="s">
        <v>51</v>
      </c>
      <c r="C476" s="12">
        <v>0</v>
      </c>
      <c r="D476" s="12">
        <v>0</v>
      </c>
      <c r="E476" s="1">
        <f t="shared" si="24"/>
        <v>0</v>
      </c>
      <c r="F476" s="12">
        <v>15000</v>
      </c>
      <c r="G476" s="12">
        <v>7000</v>
      </c>
      <c r="H476" s="1">
        <f t="shared" si="23"/>
        <v>46.666666666666664</v>
      </c>
    </row>
    <row r="477" spans="1:8" ht="15.75">
      <c r="A477" s="14">
        <v>852</v>
      </c>
      <c r="B477" s="15" t="s">
        <v>149</v>
      </c>
      <c r="C477" s="16">
        <f>SUBTOTAL(9,C478:C589)</f>
        <v>6819610</v>
      </c>
      <c r="D477" s="16">
        <f>SUBTOTAL(9,D478:D589)</f>
        <v>5461013.6299999999</v>
      </c>
      <c r="E477" s="17">
        <f t="shared" si="24"/>
        <v>80.078092882144276</v>
      </c>
      <c r="F477" s="16">
        <f>SUBTOTAL(9,F478:F589)</f>
        <v>9986853.0800000001</v>
      </c>
      <c r="G477" s="16">
        <f>SUBTOTAL(9,G478:G589)</f>
        <v>7574275.3400000017</v>
      </c>
      <c r="H477" s="17">
        <f t="shared" ref="H477:H479" si="25">IF(G477=0,0,(G477/F477)*100)</f>
        <v>75.842462879207602</v>
      </c>
    </row>
    <row r="478" spans="1:8">
      <c r="A478" s="7">
        <v>85203</v>
      </c>
      <c r="B478" s="8" t="s">
        <v>150</v>
      </c>
      <c r="C478" s="9">
        <f>SUBTOTAL(9,C479:C500)</f>
        <v>315000</v>
      </c>
      <c r="D478" s="9">
        <f>SUBTOTAL(9,D479:D500)</f>
        <v>238250</v>
      </c>
      <c r="E478" s="4">
        <f t="shared" si="24"/>
        <v>75.634920634920633</v>
      </c>
      <c r="F478" s="9">
        <f>SUBTOTAL(9,F479:F500)</f>
        <v>315000</v>
      </c>
      <c r="G478" s="9">
        <f>SUBTOTAL(9,G479:G500)</f>
        <v>232674.06000000003</v>
      </c>
      <c r="H478" s="4">
        <f t="shared" si="25"/>
        <v>73.864780952380954</v>
      </c>
    </row>
    <row r="479" spans="1:8">
      <c r="A479" s="10" t="s">
        <v>198</v>
      </c>
      <c r="B479" s="11" t="s">
        <v>151</v>
      </c>
      <c r="C479" s="12">
        <v>0</v>
      </c>
      <c r="D479" s="12">
        <v>2000</v>
      </c>
      <c r="E479" s="1">
        <v>0</v>
      </c>
      <c r="F479" s="12">
        <v>0</v>
      </c>
      <c r="G479" s="12">
        <v>0</v>
      </c>
      <c r="H479" s="1">
        <f t="shared" si="25"/>
        <v>0</v>
      </c>
    </row>
    <row r="480" spans="1:8">
      <c r="A480" s="10">
        <v>2010</v>
      </c>
      <c r="B480" s="11" t="s">
        <v>70</v>
      </c>
      <c r="C480" s="12">
        <v>315000</v>
      </c>
      <c r="D480" s="12">
        <v>236250</v>
      </c>
      <c r="E480" s="1">
        <f t="shared" si="24"/>
        <v>75</v>
      </c>
      <c r="F480" s="12">
        <v>0</v>
      </c>
      <c r="G480" s="12">
        <v>0</v>
      </c>
      <c r="H480" s="1">
        <f>IF(G480=0,0,(G480/F480)*100)</f>
        <v>0</v>
      </c>
    </row>
    <row r="481" spans="1:8">
      <c r="A481" s="13">
        <v>3020</v>
      </c>
      <c r="B481" s="11" t="s">
        <v>14</v>
      </c>
      <c r="C481" s="12">
        <v>0</v>
      </c>
      <c r="D481" s="12">
        <v>0</v>
      </c>
      <c r="E481" s="1">
        <f t="shared" si="24"/>
        <v>0</v>
      </c>
      <c r="F481" s="12">
        <v>1850</v>
      </c>
      <c r="G481" s="12">
        <v>935</v>
      </c>
      <c r="H481" s="1">
        <f t="shared" ref="H481:H528" si="26">IF(G481=0,0,(G481/F481)*100)</f>
        <v>50.540540540540533</v>
      </c>
    </row>
    <row r="482" spans="1:8">
      <c r="A482" s="13">
        <v>4010</v>
      </c>
      <c r="B482" s="11" t="s">
        <v>65</v>
      </c>
      <c r="C482" s="12">
        <v>0</v>
      </c>
      <c r="D482" s="12">
        <v>0</v>
      </c>
      <c r="E482" s="1">
        <f t="shared" si="24"/>
        <v>0</v>
      </c>
      <c r="F482" s="12">
        <v>196106</v>
      </c>
      <c r="G482" s="12">
        <v>144191.18</v>
      </c>
      <c r="H482" s="1">
        <f t="shared" si="26"/>
        <v>73.527163880758366</v>
      </c>
    </row>
    <row r="483" spans="1:8">
      <c r="A483" s="13">
        <v>4040</v>
      </c>
      <c r="B483" s="11" t="s">
        <v>16</v>
      </c>
      <c r="C483" s="12">
        <v>0</v>
      </c>
      <c r="D483" s="12">
        <v>0</v>
      </c>
      <c r="E483" s="1">
        <f t="shared" si="24"/>
        <v>0</v>
      </c>
      <c r="F483" s="12">
        <v>14451.16</v>
      </c>
      <c r="G483" s="12">
        <v>14451.16</v>
      </c>
      <c r="H483" s="1">
        <f t="shared" si="26"/>
        <v>100</v>
      </c>
    </row>
    <row r="484" spans="1:8">
      <c r="A484" s="13">
        <v>4110</v>
      </c>
      <c r="B484" s="11" t="s">
        <v>17</v>
      </c>
      <c r="C484" s="12">
        <v>0</v>
      </c>
      <c r="D484" s="12">
        <v>0</v>
      </c>
      <c r="E484" s="1">
        <f t="shared" si="24"/>
        <v>0</v>
      </c>
      <c r="F484" s="12">
        <v>32516</v>
      </c>
      <c r="G484" s="12">
        <v>22378.9</v>
      </c>
      <c r="H484" s="1">
        <f t="shared" si="26"/>
        <v>68.824271128060033</v>
      </c>
    </row>
    <row r="485" spans="1:8">
      <c r="A485" s="13">
        <v>4120</v>
      </c>
      <c r="B485" s="11" t="s">
        <v>18</v>
      </c>
      <c r="C485" s="12">
        <v>0</v>
      </c>
      <c r="D485" s="12">
        <v>0</v>
      </c>
      <c r="E485" s="1">
        <f t="shared" si="24"/>
        <v>0</v>
      </c>
      <c r="F485" s="12">
        <v>5159</v>
      </c>
      <c r="G485" s="12">
        <v>3173.34</v>
      </c>
      <c r="H485" s="1">
        <f t="shared" si="26"/>
        <v>61.510757898817602</v>
      </c>
    </row>
    <row r="486" spans="1:8">
      <c r="A486" s="13">
        <v>4170</v>
      </c>
      <c r="B486" s="11" t="s">
        <v>20</v>
      </c>
      <c r="C486" s="12">
        <v>0</v>
      </c>
      <c r="D486" s="12">
        <v>0</v>
      </c>
      <c r="E486" s="1">
        <f t="shared" si="24"/>
        <v>0</v>
      </c>
      <c r="F486" s="12">
        <v>2870.84</v>
      </c>
      <c r="G486" s="12">
        <v>0</v>
      </c>
      <c r="H486" s="1">
        <f t="shared" si="26"/>
        <v>0</v>
      </c>
    </row>
    <row r="487" spans="1:8">
      <c r="A487" s="13">
        <v>4210</v>
      </c>
      <c r="B487" s="11" t="s">
        <v>2</v>
      </c>
      <c r="C487" s="12">
        <v>0</v>
      </c>
      <c r="D487" s="12">
        <v>0</v>
      </c>
      <c r="E487" s="1">
        <f t="shared" si="24"/>
        <v>0</v>
      </c>
      <c r="F487" s="12">
        <v>12150</v>
      </c>
      <c r="G487" s="12">
        <v>10558.98</v>
      </c>
      <c r="H487" s="1">
        <f t="shared" si="26"/>
        <v>86.905185185185189</v>
      </c>
    </row>
    <row r="488" spans="1:8">
      <c r="A488" s="13">
        <v>4220</v>
      </c>
      <c r="B488" s="11" t="s">
        <v>131</v>
      </c>
      <c r="C488" s="12">
        <v>0</v>
      </c>
      <c r="D488" s="12">
        <v>0</v>
      </c>
      <c r="E488" s="1">
        <f t="shared" si="24"/>
        <v>0</v>
      </c>
      <c r="F488" s="12">
        <v>1900</v>
      </c>
      <c r="G488" s="12">
        <v>694.74</v>
      </c>
      <c r="H488" s="1">
        <f t="shared" si="26"/>
        <v>36.565263157894741</v>
      </c>
    </row>
    <row r="489" spans="1:8">
      <c r="A489" s="13">
        <v>4230</v>
      </c>
      <c r="B489" s="11" t="s">
        <v>152</v>
      </c>
      <c r="C489" s="12">
        <v>0</v>
      </c>
      <c r="D489" s="12">
        <v>0</v>
      </c>
      <c r="E489" s="1">
        <f t="shared" si="24"/>
        <v>0</v>
      </c>
      <c r="F489" s="12">
        <v>100</v>
      </c>
      <c r="G489" s="12">
        <v>98.24</v>
      </c>
      <c r="H489" s="1">
        <f t="shared" si="26"/>
        <v>98.24</v>
      </c>
    </row>
    <row r="490" spans="1:8">
      <c r="A490" s="13">
        <v>4260</v>
      </c>
      <c r="B490" s="11" t="s">
        <v>3</v>
      </c>
      <c r="C490" s="12">
        <v>0</v>
      </c>
      <c r="D490" s="12">
        <v>0</v>
      </c>
      <c r="E490" s="1">
        <f t="shared" si="24"/>
        <v>0</v>
      </c>
      <c r="F490" s="12">
        <v>26653</v>
      </c>
      <c r="G490" s="12">
        <v>17868.189999999999</v>
      </c>
      <c r="H490" s="1">
        <f t="shared" si="26"/>
        <v>67.04007053614977</v>
      </c>
    </row>
    <row r="491" spans="1:8">
      <c r="A491" s="13">
        <v>4270</v>
      </c>
      <c r="B491" s="11" t="s">
        <v>21</v>
      </c>
      <c r="C491" s="12">
        <v>0</v>
      </c>
      <c r="D491" s="12">
        <v>0</v>
      </c>
      <c r="E491" s="1">
        <f t="shared" si="24"/>
        <v>0</v>
      </c>
      <c r="F491" s="12">
        <v>354.79</v>
      </c>
      <c r="G491" s="12">
        <v>354.79</v>
      </c>
      <c r="H491" s="1">
        <f t="shared" si="26"/>
        <v>100</v>
      </c>
    </row>
    <row r="492" spans="1:8">
      <c r="A492" s="13">
        <v>4280</v>
      </c>
      <c r="B492" s="11" t="s">
        <v>22</v>
      </c>
      <c r="C492" s="12">
        <v>0</v>
      </c>
      <c r="D492" s="12">
        <v>0</v>
      </c>
      <c r="E492" s="1">
        <f t="shared" si="24"/>
        <v>0</v>
      </c>
      <c r="F492" s="12">
        <v>600</v>
      </c>
      <c r="G492" s="12">
        <v>133.5</v>
      </c>
      <c r="H492" s="1">
        <f t="shared" si="26"/>
        <v>22.25</v>
      </c>
    </row>
    <row r="493" spans="1:8">
      <c r="A493" s="13">
        <v>4300</v>
      </c>
      <c r="B493" s="11" t="s">
        <v>8</v>
      </c>
      <c r="C493" s="12">
        <v>0</v>
      </c>
      <c r="D493" s="12">
        <v>0</v>
      </c>
      <c r="E493" s="1">
        <f t="shared" si="24"/>
        <v>0</v>
      </c>
      <c r="F493" s="12">
        <v>5975.21</v>
      </c>
      <c r="G493" s="12">
        <v>5975.21</v>
      </c>
      <c r="H493" s="1">
        <f t="shared" si="26"/>
        <v>100</v>
      </c>
    </row>
    <row r="494" spans="1:8">
      <c r="A494" s="13">
        <v>4350</v>
      </c>
      <c r="B494" s="11" t="s">
        <v>23</v>
      </c>
      <c r="C494" s="12">
        <v>0</v>
      </c>
      <c r="D494" s="12">
        <v>0</v>
      </c>
      <c r="E494" s="1">
        <f t="shared" si="24"/>
        <v>0</v>
      </c>
      <c r="F494" s="12">
        <v>750</v>
      </c>
      <c r="G494" s="12">
        <v>487.98</v>
      </c>
      <c r="H494" s="1">
        <f t="shared" si="26"/>
        <v>65.063999999999993</v>
      </c>
    </row>
    <row r="495" spans="1:8">
      <c r="A495" s="13">
        <v>4360</v>
      </c>
      <c r="B495" s="11" t="s">
        <v>24</v>
      </c>
      <c r="C495" s="12">
        <v>0</v>
      </c>
      <c r="D495" s="12">
        <v>0</v>
      </c>
      <c r="E495" s="1">
        <f t="shared" si="24"/>
        <v>0</v>
      </c>
      <c r="F495" s="12">
        <v>440</v>
      </c>
      <c r="G495" s="12">
        <v>322.88</v>
      </c>
      <c r="H495" s="1">
        <f t="shared" si="26"/>
        <v>73.381818181818176</v>
      </c>
    </row>
    <row r="496" spans="1:8">
      <c r="A496" s="13">
        <v>4370</v>
      </c>
      <c r="B496" s="11" t="s">
        <v>25</v>
      </c>
      <c r="C496" s="12">
        <v>0</v>
      </c>
      <c r="D496" s="12">
        <v>0</v>
      </c>
      <c r="E496" s="1">
        <f t="shared" si="24"/>
        <v>0</v>
      </c>
      <c r="F496" s="12">
        <v>1364</v>
      </c>
      <c r="G496" s="12">
        <v>998.67</v>
      </c>
      <c r="H496" s="1">
        <f t="shared" si="26"/>
        <v>73.216275659824049</v>
      </c>
    </row>
    <row r="497" spans="1:8">
      <c r="A497" s="13">
        <v>4410</v>
      </c>
      <c r="B497" s="11" t="s">
        <v>27</v>
      </c>
      <c r="C497" s="12">
        <v>0</v>
      </c>
      <c r="D497" s="12">
        <v>0</v>
      </c>
      <c r="E497" s="1">
        <f t="shared" si="24"/>
        <v>0</v>
      </c>
      <c r="F497" s="12">
        <v>500</v>
      </c>
      <c r="G497" s="12">
        <v>244.7</v>
      </c>
      <c r="H497" s="1">
        <f t="shared" si="26"/>
        <v>48.94</v>
      </c>
    </row>
    <row r="498" spans="1:8">
      <c r="A498" s="13">
        <v>4430</v>
      </c>
      <c r="B498" s="11" t="s">
        <v>4</v>
      </c>
      <c r="C498" s="12">
        <v>0</v>
      </c>
      <c r="D498" s="12">
        <v>0</v>
      </c>
      <c r="E498" s="1">
        <f t="shared" si="24"/>
        <v>0</v>
      </c>
      <c r="F498" s="12">
        <v>1500</v>
      </c>
      <c r="G498" s="12">
        <v>48</v>
      </c>
      <c r="H498" s="1">
        <f t="shared" si="26"/>
        <v>3.2</v>
      </c>
    </row>
    <row r="499" spans="1:8">
      <c r="A499" s="13">
        <v>4440</v>
      </c>
      <c r="B499" s="11" t="s">
        <v>84</v>
      </c>
      <c r="C499" s="12">
        <v>0</v>
      </c>
      <c r="D499" s="12">
        <v>0</v>
      </c>
      <c r="E499" s="1">
        <f t="shared" si="24"/>
        <v>0</v>
      </c>
      <c r="F499" s="12">
        <v>8204</v>
      </c>
      <c r="G499" s="12">
        <v>8204</v>
      </c>
      <c r="H499" s="1">
        <f t="shared" si="26"/>
        <v>100</v>
      </c>
    </row>
    <row r="500" spans="1:8">
      <c r="A500" s="13">
        <v>4700</v>
      </c>
      <c r="B500" s="11" t="s">
        <v>31</v>
      </c>
      <c r="C500" s="12">
        <v>0</v>
      </c>
      <c r="D500" s="12">
        <v>0</v>
      </c>
      <c r="E500" s="1">
        <f t="shared" si="24"/>
        <v>0</v>
      </c>
      <c r="F500" s="12">
        <v>1556</v>
      </c>
      <c r="G500" s="12">
        <v>1554.6</v>
      </c>
      <c r="H500" s="1">
        <f t="shared" si="26"/>
        <v>99.910025706940857</v>
      </c>
    </row>
    <row r="501" spans="1:8">
      <c r="A501" s="7">
        <v>85212</v>
      </c>
      <c r="B501" s="8" t="s">
        <v>153</v>
      </c>
      <c r="C501" s="9">
        <f>SUBTOTAL(9,C502:C522)</f>
        <v>5046600</v>
      </c>
      <c r="D501" s="9">
        <f>SUBTOTAL(9,D502:D522)</f>
        <v>4070228.77</v>
      </c>
      <c r="E501" s="4">
        <f t="shared" si="24"/>
        <v>80.652890460904374</v>
      </c>
      <c r="F501" s="9">
        <f>SUBTOTAL(9,F502:F522)</f>
        <v>5106497</v>
      </c>
      <c r="G501" s="9">
        <f>SUBTOTAL(9,G502:G522)</f>
        <v>4069157.79</v>
      </c>
      <c r="H501" s="4">
        <f t="shared" si="26"/>
        <v>79.685894067890374</v>
      </c>
    </row>
    <row r="502" spans="1:8">
      <c r="A502" s="10" t="s">
        <v>194</v>
      </c>
      <c r="B502" s="11" t="s">
        <v>154</v>
      </c>
      <c r="C502" s="12">
        <v>4000</v>
      </c>
      <c r="D502" s="12">
        <v>96.8</v>
      </c>
      <c r="E502" s="1">
        <f t="shared" si="24"/>
        <v>2.42</v>
      </c>
      <c r="F502" s="12">
        <v>0</v>
      </c>
      <c r="G502" s="12">
        <v>0</v>
      </c>
      <c r="H502" s="1">
        <f t="shared" si="26"/>
        <v>0</v>
      </c>
    </row>
    <row r="503" spans="1:8">
      <c r="A503" s="10">
        <v>2010</v>
      </c>
      <c r="B503" s="11" t="s">
        <v>70</v>
      </c>
      <c r="C503" s="12">
        <v>5012000</v>
      </c>
      <c r="D503" s="12">
        <v>4029300</v>
      </c>
      <c r="E503" s="1">
        <f t="shared" si="24"/>
        <v>80.39305666400638</v>
      </c>
      <c r="F503" s="12">
        <v>0</v>
      </c>
      <c r="G503" s="12">
        <v>0</v>
      </c>
      <c r="H503" s="1">
        <f t="shared" si="26"/>
        <v>0</v>
      </c>
    </row>
    <row r="504" spans="1:8">
      <c r="A504" s="10" t="s">
        <v>199</v>
      </c>
      <c r="B504" s="11" t="s">
        <v>71</v>
      </c>
      <c r="C504" s="12">
        <v>30000</v>
      </c>
      <c r="D504" s="12">
        <v>40656.97</v>
      </c>
      <c r="E504" s="1">
        <f t="shared" si="24"/>
        <v>135.52323333333334</v>
      </c>
      <c r="F504" s="12">
        <v>0</v>
      </c>
      <c r="G504" s="12">
        <v>0</v>
      </c>
      <c r="H504" s="1">
        <f t="shared" si="26"/>
        <v>0</v>
      </c>
    </row>
    <row r="505" spans="1:8">
      <c r="A505" s="10">
        <v>2910</v>
      </c>
      <c r="B505" s="11" t="s">
        <v>155</v>
      </c>
      <c r="C505" s="12">
        <v>600</v>
      </c>
      <c r="D505" s="12">
        <v>175</v>
      </c>
      <c r="E505" s="1">
        <f t="shared" si="24"/>
        <v>29.166666666666668</v>
      </c>
      <c r="F505" s="12">
        <v>0</v>
      </c>
      <c r="G505" s="12">
        <v>0</v>
      </c>
      <c r="H505" s="1">
        <f t="shared" si="26"/>
        <v>0</v>
      </c>
    </row>
    <row r="506" spans="1:8">
      <c r="A506" s="13">
        <v>2910</v>
      </c>
      <c r="B506" s="11" t="s">
        <v>200</v>
      </c>
      <c r="C506" s="12">
        <v>0</v>
      </c>
      <c r="D506" s="12">
        <v>0</v>
      </c>
      <c r="E506" s="1">
        <f t="shared" si="24"/>
        <v>0</v>
      </c>
      <c r="F506" s="12">
        <v>600</v>
      </c>
      <c r="G506" s="12">
        <v>175</v>
      </c>
      <c r="H506" s="1">
        <f t="shared" si="26"/>
        <v>29.166666666666668</v>
      </c>
    </row>
    <row r="507" spans="1:8">
      <c r="A507" s="13">
        <v>3020</v>
      </c>
      <c r="B507" s="11" t="s">
        <v>14</v>
      </c>
      <c r="C507" s="12">
        <v>0</v>
      </c>
      <c r="D507" s="12">
        <v>0</v>
      </c>
      <c r="E507" s="1">
        <f t="shared" si="24"/>
        <v>0</v>
      </c>
      <c r="F507" s="12">
        <v>710</v>
      </c>
      <c r="G507" s="12">
        <v>200</v>
      </c>
      <c r="H507" s="1">
        <f t="shared" si="26"/>
        <v>28.169014084507044</v>
      </c>
    </row>
    <row r="508" spans="1:8">
      <c r="A508" s="13">
        <v>3110</v>
      </c>
      <c r="B508" s="11" t="s">
        <v>148</v>
      </c>
      <c r="C508" s="12">
        <v>0</v>
      </c>
      <c r="D508" s="12">
        <v>0</v>
      </c>
      <c r="E508" s="1">
        <f t="shared" si="24"/>
        <v>0</v>
      </c>
      <c r="F508" s="12">
        <v>4758510</v>
      </c>
      <c r="G508" s="12">
        <v>3819413.43</v>
      </c>
      <c r="H508" s="1">
        <f t="shared" si="26"/>
        <v>80.264902879262635</v>
      </c>
    </row>
    <row r="509" spans="1:8">
      <c r="A509" s="13">
        <v>4010</v>
      </c>
      <c r="B509" s="11" t="s">
        <v>65</v>
      </c>
      <c r="C509" s="12">
        <v>0</v>
      </c>
      <c r="D509" s="12">
        <v>0</v>
      </c>
      <c r="E509" s="1">
        <f t="shared" si="24"/>
        <v>0</v>
      </c>
      <c r="F509" s="12">
        <v>152244</v>
      </c>
      <c r="G509" s="12">
        <v>103505.02</v>
      </c>
      <c r="H509" s="1">
        <f t="shared" si="26"/>
        <v>67.986272036993242</v>
      </c>
    </row>
    <row r="510" spans="1:8">
      <c r="A510" s="13">
        <v>4040</v>
      </c>
      <c r="B510" s="11" t="s">
        <v>16</v>
      </c>
      <c r="C510" s="12">
        <v>0</v>
      </c>
      <c r="D510" s="12">
        <v>0</v>
      </c>
      <c r="E510" s="1">
        <f t="shared" si="24"/>
        <v>0</v>
      </c>
      <c r="F510" s="12">
        <v>10385.370000000001</v>
      </c>
      <c r="G510" s="12">
        <v>10385.370000000001</v>
      </c>
      <c r="H510" s="1">
        <f t="shared" si="26"/>
        <v>100</v>
      </c>
    </row>
    <row r="511" spans="1:8">
      <c r="A511" s="13">
        <v>4110</v>
      </c>
      <c r="B511" s="11" t="s">
        <v>17</v>
      </c>
      <c r="C511" s="12">
        <v>0</v>
      </c>
      <c r="D511" s="12">
        <v>0</v>
      </c>
      <c r="E511" s="1">
        <f t="shared" si="24"/>
        <v>0</v>
      </c>
      <c r="F511" s="12">
        <v>130736</v>
      </c>
      <c r="G511" s="12">
        <v>107583.77</v>
      </c>
      <c r="H511" s="1">
        <f t="shared" si="26"/>
        <v>82.290853322726718</v>
      </c>
    </row>
    <row r="512" spans="1:8">
      <c r="A512" s="13">
        <v>4120</v>
      </c>
      <c r="B512" s="11" t="s">
        <v>18</v>
      </c>
      <c r="C512" s="12">
        <v>0</v>
      </c>
      <c r="D512" s="12">
        <v>0</v>
      </c>
      <c r="E512" s="1">
        <f t="shared" si="24"/>
        <v>0</v>
      </c>
      <c r="F512" s="12">
        <v>4004</v>
      </c>
      <c r="G512" s="12">
        <v>2163.67</v>
      </c>
      <c r="H512" s="1">
        <f t="shared" si="26"/>
        <v>54.037712287712289</v>
      </c>
    </row>
    <row r="513" spans="1:8">
      <c r="A513" s="13">
        <v>4210</v>
      </c>
      <c r="B513" s="11" t="s">
        <v>2</v>
      </c>
      <c r="C513" s="12">
        <v>0</v>
      </c>
      <c r="D513" s="12">
        <v>0</v>
      </c>
      <c r="E513" s="1">
        <f t="shared" si="24"/>
        <v>0</v>
      </c>
      <c r="F513" s="12">
        <v>9572</v>
      </c>
      <c r="G513" s="12">
        <v>6580.85</v>
      </c>
      <c r="H513" s="1">
        <f t="shared" si="26"/>
        <v>68.751044713748428</v>
      </c>
    </row>
    <row r="514" spans="1:8">
      <c r="A514" s="13">
        <v>4270</v>
      </c>
      <c r="B514" s="11" t="s">
        <v>21</v>
      </c>
      <c r="C514" s="12">
        <v>0</v>
      </c>
      <c r="D514" s="12">
        <v>0</v>
      </c>
      <c r="E514" s="1">
        <f t="shared" ref="E514:E558" si="27">IF(D514=0,0,(D514/C514)*100)</f>
        <v>0</v>
      </c>
      <c r="F514" s="12">
        <v>100</v>
      </c>
      <c r="G514" s="12">
        <v>0</v>
      </c>
      <c r="H514" s="1">
        <f t="shared" si="26"/>
        <v>0</v>
      </c>
    </row>
    <row r="515" spans="1:8">
      <c r="A515" s="13">
        <v>4280</v>
      </c>
      <c r="B515" s="11" t="s">
        <v>22</v>
      </c>
      <c r="C515" s="12">
        <v>0</v>
      </c>
      <c r="D515" s="12">
        <v>0</v>
      </c>
      <c r="E515" s="1">
        <f t="shared" si="27"/>
        <v>0</v>
      </c>
      <c r="F515" s="12">
        <v>500</v>
      </c>
      <c r="G515" s="12">
        <v>50</v>
      </c>
      <c r="H515" s="1">
        <f t="shared" si="26"/>
        <v>10</v>
      </c>
    </row>
    <row r="516" spans="1:8">
      <c r="A516" s="13">
        <v>4300</v>
      </c>
      <c r="B516" s="11" t="s">
        <v>8</v>
      </c>
      <c r="C516" s="12">
        <v>0</v>
      </c>
      <c r="D516" s="12">
        <v>0</v>
      </c>
      <c r="E516" s="1">
        <f t="shared" si="27"/>
        <v>0</v>
      </c>
      <c r="F516" s="12">
        <v>19179.61</v>
      </c>
      <c r="G516" s="12">
        <v>8897.86</v>
      </c>
      <c r="H516" s="1">
        <f t="shared" si="26"/>
        <v>46.3922884771901</v>
      </c>
    </row>
    <row r="517" spans="1:8">
      <c r="A517" s="13">
        <v>4360</v>
      </c>
      <c r="B517" s="11" t="s">
        <v>24</v>
      </c>
      <c r="C517" s="12">
        <v>0</v>
      </c>
      <c r="D517" s="12">
        <v>0</v>
      </c>
      <c r="E517" s="1">
        <f t="shared" si="27"/>
        <v>0</v>
      </c>
      <c r="F517" s="12">
        <v>1900</v>
      </c>
      <c r="G517" s="12">
        <v>224.37</v>
      </c>
      <c r="H517" s="1">
        <f t="shared" si="26"/>
        <v>11.808947368421052</v>
      </c>
    </row>
    <row r="518" spans="1:8">
      <c r="A518" s="13">
        <v>4370</v>
      </c>
      <c r="B518" s="11" t="s">
        <v>25</v>
      </c>
      <c r="C518" s="12">
        <v>0</v>
      </c>
      <c r="D518" s="12">
        <v>0</v>
      </c>
      <c r="E518" s="1">
        <f t="shared" si="27"/>
        <v>0</v>
      </c>
      <c r="F518" s="12">
        <v>1950</v>
      </c>
      <c r="G518" s="12">
        <v>1166.6500000000001</v>
      </c>
      <c r="H518" s="1">
        <f t="shared" si="26"/>
        <v>59.828205128205134</v>
      </c>
    </row>
    <row r="519" spans="1:8">
      <c r="A519" s="13">
        <v>4410</v>
      </c>
      <c r="B519" s="11" t="s">
        <v>27</v>
      </c>
      <c r="C519" s="12">
        <v>0</v>
      </c>
      <c r="D519" s="12">
        <v>0</v>
      </c>
      <c r="E519" s="1">
        <f t="shared" si="27"/>
        <v>0</v>
      </c>
      <c r="F519" s="12">
        <v>770</v>
      </c>
      <c r="G519" s="12">
        <v>520.61</v>
      </c>
      <c r="H519" s="1">
        <f t="shared" si="26"/>
        <v>67.611688311688312</v>
      </c>
    </row>
    <row r="520" spans="1:8">
      <c r="A520" s="13">
        <v>4440</v>
      </c>
      <c r="B520" s="11" t="s">
        <v>84</v>
      </c>
      <c r="C520" s="12">
        <v>0</v>
      </c>
      <c r="D520" s="12">
        <v>0</v>
      </c>
      <c r="E520" s="1">
        <f t="shared" si="27"/>
        <v>0</v>
      </c>
      <c r="F520" s="12">
        <v>5467</v>
      </c>
      <c r="G520" s="12">
        <v>5467</v>
      </c>
      <c r="H520" s="1">
        <f t="shared" si="26"/>
        <v>100</v>
      </c>
    </row>
    <row r="521" spans="1:8">
      <c r="A521" s="13">
        <v>4610</v>
      </c>
      <c r="B521" s="11" t="s">
        <v>63</v>
      </c>
      <c r="C521" s="12">
        <v>0</v>
      </c>
      <c r="D521" s="12">
        <v>0</v>
      </c>
      <c r="E521" s="1">
        <f t="shared" si="27"/>
        <v>0</v>
      </c>
      <c r="F521" s="12">
        <v>7000</v>
      </c>
      <c r="G521" s="12">
        <v>0</v>
      </c>
      <c r="H521" s="1">
        <f t="shared" si="26"/>
        <v>0</v>
      </c>
    </row>
    <row r="522" spans="1:8">
      <c r="A522" s="13">
        <v>4700</v>
      </c>
      <c r="B522" s="11" t="s">
        <v>31</v>
      </c>
      <c r="C522" s="12">
        <v>0</v>
      </c>
      <c r="D522" s="12">
        <v>0</v>
      </c>
      <c r="E522" s="1">
        <f t="shared" si="27"/>
        <v>0</v>
      </c>
      <c r="F522" s="12">
        <v>2869.02</v>
      </c>
      <c r="G522" s="12">
        <v>2824.19</v>
      </c>
      <c r="H522" s="1">
        <f t="shared" si="26"/>
        <v>98.437445538894821</v>
      </c>
    </row>
    <row r="523" spans="1:8">
      <c r="A523" s="7">
        <v>85213</v>
      </c>
      <c r="B523" s="8" t="s">
        <v>156</v>
      </c>
      <c r="C523" s="9">
        <f>SUBTOTAL(9,C524:C526)</f>
        <v>48300</v>
      </c>
      <c r="D523" s="9">
        <f>SUBTOTAL(9,D524:D526)</f>
        <v>38530</v>
      </c>
      <c r="E523" s="4">
        <f t="shared" si="27"/>
        <v>79.772256728778473</v>
      </c>
      <c r="F523" s="9">
        <f>SUBTOTAL(9,F524:F526)</f>
        <v>54800</v>
      </c>
      <c r="G523" s="9">
        <f>SUBTOTAL(9,G524:G526)</f>
        <v>36979.06</v>
      </c>
      <c r="H523" s="4">
        <f t="shared" si="26"/>
        <v>67.480036496350365</v>
      </c>
    </row>
    <row r="524" spans="1:8">
      <c r="A524" s="10">
        <v>2010</v>
      </c>
      <c r="B524" s="11" t="s">
        <v>70</v>
      </c>
      <c r="C524" s="12">
        <v>22400</v>
      </c>
      <c r="D524" s="12">
        <v>21420</v>
      </c>
      <c r="E524" s="1">
        <f t="shared" si="27"/>
        <v>95.625</v>
      </c>
      <c r="F524" s="12">
        <v>0</v>
      </c>
      <c r="G524" s="12">
        <v>0</v>
      </c>
      <c r="H524" s="1">
        <f t="shared" si="26"/>
        <v>0</v>
      </c>
    </row>
    <row r="525" spans="1:8">
      <c r="A525" s="10">
        <v>2030</v>
      </c>
      <c r="B525" s="11" t="s">
        <v>70</v>
      </c>
      <c r="C525" s="12">
        <v>25900</v>
      </c>
      <c r="D525" s="12">
        <v>17110</v>
      </c>
      <c r="E525" s="1">
        <f t="shared" si="27"/>
        <v>66.061776061776058</v>
      </c>
      <c r="F525" s="12">
        <v>0</v>
      </c>
      <c r="G525" s="12">
        <v>0</v>
      </c>
      <c r="H525" s="1">
        <f t="shared" si="26"/>
        <v>0</v>
      </c>
    </row>
    <row r="526" spans="1:8">
      <c r="A526" s="13">
        <v>4130</v>
      </c>
      <c r="B526" s="11" t="s">
        <v>157</v>
      </c>
      <c r="C526" s="12">
        <v>0</v>
      </c>
      <c r="D526" s="12">
        <v>0</v>
      </c>
      <c r="E526" s="1">
        <f t="shared" si="27"/>
        <v>0</v>
      </c>
      <c r="F526" s="12">
        <v>54800</v>
      </c>
      <c r="G526" s="12">
        <v>36979.06</v>
      </c>
      <c r="H526" s="1">
        <f t="shared" si="26"/>
        <v>67.480036496350365</v>
      </c>
    </row>
    <row r="527" spans="1:8">
      <c r="A527" s="7">
        <v>85214</v>
      </c>
      <c r="B527" s="8" t="s">
        <v>158</v>
      </c>
      <c r="C527" s="9">
        <f>SUBTOTAL(9,C528:C533)</f>
        <v>395100</v>
      </c>
      <c r="D527" s="9">
        <f>SUBTOTAL(9,D528:D533)</f>
        <v>356066.24</v>
      </c>
      <c r="E527" s="4">
        <f t="shared" si="27"/>
        <v>90.120536573019479</v>
      </c>
      <c r="F527" s="9">
        <f>SUBTOTAL(9,F528:F533)</f>
        <v>1136232.08</v>
      </c>
      <c r="G527" s="9">
        <f>SUBTOTAL(9,G528:G533)</f>
        <v>823162.42999999993</v>
      </c>
      <c r="H527" s="4">
        <f t="shared" si="26"/>
        <v>72.446680963276435</v>
      </c>
    </row>
    <row r="528" spans="1:8">
      <c r="A528" s="10" t="s">
        <v>197</v>
      </c>
      <c r="B528" s="11" t="s">
        <v>46</v>
      </c>
      <c r="C528" s="12">
        <v>11800</v>
      </c>
      <c r="D528" s="12">
        <v>11766.24</v>
      </c>
      <c r="E528" s="1">
        <f t="shared" si="27"/>
        <v>99.71389830508474</v>
      </c>
      <c r="F528" s="12">
        <v>0</v>
      </c>
      <c r="G528" s="12">
        <v>0</v>
      </c>
      <c r="H528" s="1">
        <f t="shared" si="26"/>
        <v>0</v>
      </c>
    </row>
    <row r="529" spans="1:8">
      <c r="A529" s="10">
        <v>2030</v>
      </c>
      <c r="B529" s="11" t="s">
        <v>70</v>
      </c>
      <c r="C529" s="12">
        <v>383300</v>
      </c>
      <c r="D529" s="12">
        <v>344300</v>
      </c>
      <c r="E529" s="1">
        <f t="shared" si="27"/>
        <v>89.82520219149491</v>
      </c>
      <c r="F529" s="12">
        <v>0</v>
      </c>
      <c r="G529" s="12">
        <v>0</v>
      </c>
      <c r="H529" s="1">
        <f t="shared" ref="H529:H566" si="28">IF(G529=0,0,(G529/F529)*100)</f>
        <v>0</v>
      </c>
    </row>
    <row r="530" spans="1:8">
      <c r="A530" s="13">
        <v>3110</v>
      </c>
      <c r="B530" s="11" t="s">
        <v>148</v>
      </c>
      <c r="C530" s="12">
        <v>0</v>
      </c>
      <c r="D530" s="12">
        <v>0</v>
      </c>
      <c r="E530" s="1">
        <f t="shared" si="27"/>
        <v>0</v>
      </c>
      <c r="F530" s="12">
        <v>825332.08</v>
      </c>
      <c r="G530" s="12">
        <v>556045.13</v>
      </c>
      <c r="H530" s="1">
        <f t="shared" si="28"/>
        <v>67.372290920764883</v>
      </c>
    </row>
    <row r="531" spans="1:8">
      <c r="A531" s="13">
        <v>4290</v>
      </c>
      <c r="B531" s="11" t="s">
        <v>159</v>
      </c>
      <c r="C531" s="12">
        <v>0</v>
      </c>
      <c r="D531" s="12">
        <v>0</v>
      </c>
      <c r="E531" s="1">
        <f t="shared" si="27"/>
        <v>0</v>
      </c>
      <c r="F531" s="12">
        <v>10000</v>
      </c>
      <c r="G531" s="12">
        <v>0</v>
      </c>
      <c r="H531" s="1">
        <f t="shared" si="28"/>
        <v>0</v>
      </c>
    </row>
    <row r="532" spans="1:8">
      <c r="A532" s="13">
        <v>4300</v>
      </c>
      <c r="B532" s="11" t="s">
        <v>8</v>
      </c>
      <c r="C532" s="12">
        <v>0</v>
      </c>
      <c r="D532" s="12">
        <v>0</v>
      </c>
      <c r="E532" s="1">
        <f t="shared" si="27"/>
        <v>0</v>
      </c>
      <c r="F532" s="12">
        <v>10900</v>
      </c>
      <c r="G532" s="12">
        <v>0</v>
      </c>
      <c r="H532" s="1">
        <f t="shared" si="28"/>
        <v>0</v>
      </c>
    </row>
    <row r="533" spans="1:8">
      <c r="A533" s="13">
        <v>4330</v>
      </c>
      <c r="B533" s="11" t="s">
        <v>160</v>
      </c>
      <c r="C533" s="12">
        <v>0</v>
      </c>
      <c r="D533" s="12">
        <v>0</v>
      </c>
      <c r="E533" s="1">
        <f t="shared" si="27"/>
        <v>0</v>
      </c>
      <c r="F533" s="12">
        <v>290000</v>
      </c>
      <c r="G533" s="12">
        <v>267117.3</v>
      </c>
      <c r="H533" s="1">
        <f t="shared" si="28"/>
        <v>92.109413793103442</v>
      </c>
    </row>
    <row r="534" spans="1:8">
      <c r="A534" s="19">
        <v>85215</v>
      </c>
      <c r="B534" s="20" t="s">
        <v>161</v>
      </c>
      <c r="C534" s="21">
        <f>SUBTOTAL(9,C535)</f>
        <v>0</v>
      </c>
      <c r="D534" s="21">
        <f>SUBTOTAL(9,D535)</f>
        <v>0</v>
      </c>
      <c r="E534" s="18">
        <f t="shared" si="27"/>
        <v>0</v>
      </c>
      <c r="F534" s="21">
        <f>SUBTOTAL(9,F535)</f>
        <v>570000</v>
      </c>
      <c r="G534" s="21">
        <f>SUBTOTAL(9,G535)</f>
        <v>414587.5</v>
      </c>
      <c r="H534" s="18">
        <f t="shared" si="28"/>
        <v>72.734649122807014</v>
      </c>
    </row>
    <row r="535" spans="1:8">
      <c r="A535" s="13">
        <v>3110</v>
      </c>
      <c r="B535" s="11" t="s">
        <v>148</v>
      </c>
      <c r="C535" s="12">
        <v>0</v>
      </c>
      <c r="D535" s="12">
        <v>0</v>
      </c>
      <c r="E535" s="1">
        <f t="shared" si="27"/>
        <v>0</v>
      </c>
      <c r="F535" s="12">
        <v>570000</v>
      </c>
      <c r="G535" s="12">
        <v>414587.5</v>
      </c>
      <c r="H535" s="1">
        <f t="shared" si="28"/>
        <v>72.734649122807014</v>
      </c>
    </row>
    <row r="536" spans="1:8">
      <c r="A536" s="7">
        <v>85216</v>
      </c>
      <c r="B536" s="8" t="s">
        <v>162</v>
      </c>
      <c r="C536" s="9">
        <f>SUBTOTAL(9,C537:C538)</f>
        <v>258900</v>
      </c>
      <c r="D536" s="9">
        <f>SUBTOTAL(9,D537:D538)</f>
        <v>198390</v>
      </c>
      <c r="E536" s="4">
        <f t="shared" si="27"/>
        <v>76.628041714947855</v>
      </c>
      <c r="F536" s="9">
        <f>SUBTOTAL(9,F537:F538)</f>
        <v>327900</v>
      </c>
      <c r="G536" s="9">
        <f>SUBTOTAL(9,G537:G538)</f>
        <v>232760.33</v>
      </c>
      <c r="H536" s="4">
        <f t="shared" si="28"/>
        <v>70.985157060079288</v>
      </c>
    </row>
    <row r="537" spans="1:8">
      <c r="A537" s="10">
        <v>2030</v>
      </c>
      <c r="B537" s="11" t="s">
        <v>70</v>
      </c>
      <c r="C537" s="12">
        <v>258900</v>
      </c>
      <c r="D537" s="12">
        <v>198390</v>
      </c>
      <c r="E537" s="1">
        <f t="shared" si="27"/>
        <v>76.628041714947855</v>
      </c>
      <c r="F537" s="12">
        <v>0</v>
      </c>
      <c r="G537" s="12">
        <v>0</v>
      </c>
      <c r="H537" s="1">
        <f t="shared" si="28"/>
        <v>0</v>
      </c>
    </row>
    <row r="538" spans="1:8">
      <c r="A538" s="13">
        <v>3110</v>
      </c>
      <c r="B538" s="11" t="s">
        <v>148</v>
      </c>
      <c r="C538" s="12">
        <v>0</v>
      </c>
      <c r="D538" s="12">
        <v>0</v>
      </c>
      <c r="E538" s="1">
        <f t="shared" si="27"/>
        <v>0</v>
      </c>
      <c r="F538" s="12">
        <v>327900</v>
      </c>
      <c r="G538" s="12">
        <v>232760.33</v>
      </c>
      <c r="H538" s="1">
        <f t="shared" si="28"/>
        <v>70.985157060079288</v>
      </c>
    </row>
    <row r="539" spans="1:8">
      <c r="A539" s="7">
        <v>85219</v>
      </c>
      <c r="B539" s="8" t="s">
        <v>163</v>
      </c>
      <c r="C539" s="9">
        <f>SUBTOTAL(9,C540:C561)</f>
        <v>331800</v>
      </c>
      <c r="D539" s="9">
        <f>SUBTOTAL(9,D540:D561)</f>
        <v>252064.88</v>
      </c>
      <c r="E539" s="4">
        <f t="shared" si="27"/>
        <v>75.968921036769146</v>
      </c>
      <c r="F539" s="9">
        <f>SUBTOTAL(9,F540:F561)</f>
        <v>1396063</v>
      </c>
      <c r="G539" s="9">
        <f>SUBTOTAL(9,G540:G561)</f>
        <v>978499.2000000003</v>
      </c>
      <c r="H539" s="4">
        <f t="shared" si="28"/>
        <v>70.089902819571918</v>
      </c>
    </row>
    <row r="540" spans="1:8">
      <c r="A540" s="10" t="s">
        <v>197</v>
      </c>
      <c r="B540" s="11" t="s">
        <v>46</v>
      </c>
      <c r="C540" s="12">
        <v>800</v>
      </c>
      <c r="D540" s="12">
        <v>675.88</v>
      </c>
      <c r="E540" s="1">
        <f t="shared" si="27"/>
        <v>84.484999999999999</v>
      </c>
      <c r="F540" s="12">
        <v>0</v>
      </c>
      <c r="G540" s="12">
        <v>0</v>
      </c>
      <c r="H540" s="1">
        <f t="shared" si="28"/>
        <v>0</v>
      </c>
    </row>
    <row r="541" spans="1:8">
      <c r="A541" s="10">
        <v>2030</v>
      </c>
      <c r="B541" s="11" t="s">
        <v>70</v>
      </c>
      <c r="C541" s="12">
        <v>331000</v>
      </c>
      <c r="D541" s="12">
        <v>251389</v>
      </c>
      <c r="E541" s="1">
        <f t="shared" si="27"/>
        <v>75.948338368580053</v>
      </c>
      <c r="F541" s="12">
        <v>0</v>
      </c>
      <c r="G541" s="12">
        <v>0</v>
      </c>
      <c r="H541" s="1">
        <f t="shared" si="28"/>
        <v>0</v>
      </c>
    </row>
    <row r="542" spans="1:8">
      <c r="A542" s="13">
        <v>3020</v>
      </c>
      <c r="B542" s="11" t="s">
        <v>37</v>
      </c>
      <c r="C542" s="12">
        <v>0</v>
      </c>
      <c r="D542" s="12">
        <v>0</v>
      </c>
      <c r="E542" s="1">
        <f t="shared" si="27"/>
        <v>0</v>
      </c>
      <c r="F542" s="12">
        <v>7000</v>
      </c>
      <c r="G542" s="12">
        <v>1487.42</v>
      </c>
      <c r="H542" s="1">
        <f t="shared" si="28"/>
        <v>21.248857142857144</v>
      </c>
    </row>
    <row r="543" spans="1:8">
      <c r="A543" s="13">
        <v>4010</v>
      </c>
      <c r="B543" s="11" t="s">
        <v>65</v>
      </c>
      <c r="C543" s="12">
        <v>0</v>
      </c>
      <c r="D543" s="12">
        <v>0</v>
      </c>
      <c r="E543" s="1">
        <f t="shared" si="27"/>
        <v>0</v>
      </c>
      <c r="F543" s="12">
        <v>927309</v>
      </c>
      <c r="G543" s="12">
        <v>651871.9</v>
      </c>
      <c r="H543" s="1">
        <f t="shared" si="28"/>
        <v>70.297160924783427</v>
      </c>
    </row>
    <row r="544" spans="1:8">
      <c r="A544" s="13">
        <v>4040</v>
      </c>
      <c r="B544" s="11" t="s">
        <v>16</v>
      </c>
      <c r="C544" s="12">
        <v>0</v>
      </c>
      <c r="D544" s="12">
        <v>0</v>
      </c>
      <c r="E544" s="1">
        <f t="shared" si="27"/>
        <v>0</v>
      </c>
      <c r="F544" s="12">
        <v>72880.039999999994</v>
      </c>
      <c r="G544" s="12">
        <v>72880.039999999994</v>
      </c>
      <c r="H544" s="1">
        <f t="shared" si="28"/>
        <v>100</v>
      </c>
    </row>
    <row r="545" spans="1:8">
      <c r="A545" s="13">
        <v>4110</v>
      </c>
      <c r="B545" s="11" t="s">
        <v>17</v>
      </c>
      <c r="C545" s="12">
        <v>0</v>
      </c>
      <c r="D545" s="12">
        <v>0</v>
      </c>
      <c r="E545" s="1">
        <f t="shared" si="27"/>
        <v>0</v>
      </c>
      <c r="F545" s="12">
        <v>150998</v>
      </c>
      <c r="G545" s="12">
        <v>111219.55</v>
      </c>
      <c r="H545" s="1">
        <f t="shared" si="28"/>
        <v>73.656306706049094</v>
      </c>
    </row>
    <row r="546" spans="1:8">
      <c r="A546" s="13">
        <v>4120</v>
      </c>
      <c r="B546" s="11" t="s">
        <v>18</v>
      </c>
      <c r="C546" s="12">
        <v>0</v>
      </c>
      <c r="D546" s="12">
        <v>0</v>
      </c>
      <c r="E546" s="1">
        <f t="shared" si="27"/>
        <v>0</v>
      </c>
      <c r="F546" s="12">
        <v>23960</v>
      </c>
      <c r="G546" s="12">
        <v>13460.37</v>
      </c>
      <c r="H546" s="1">
        <f t="shared" si="28"/>
        <v>56.17850584307179</v>
      </c>
    </row>
    <row r="547" spans="1:8">
      <c r="A547" s="13">
        <v>4140</v>
      </c>
      <c r="B547" s="11" t="s">
        <v>19</v>
      </c>
      <c r="C547" s="12">
        <v>0</v>
      </c>
      <c r="D547" s="12">
        <v>0</v>
      </c>
      <c r="E547" s="1">
        <f t="shared" si="27"/>
        <v>0</v>
      </c>
      <c r="F547" s="12">
        <v>4500</v>
      </c>
      <c r="G547" s="12">
        <v>0</v>
      </c>
      <c r="H547" s="1">
        <f t="shared" si="28"/>
        <v>0</v>
      </c>
    </row>
    <row r="548" spans="1:8">
      <c r="A548" s="13">
        <v>4170</v>
      </c>
      <c r="B548" s="11" t="s">
        <v>20</v>
      </c>
      <c r="C548" s="12">
        <v>0</v>
      </c>
      <c r="D548" s="12">
        <v>0</v>
      </c>
      <c r="E548" s="1">
        <f t="shared" si="27"/>
        <v>0</v>
      </c>
      <c r="F548" s="12">
        <v>13234.96</v>
      </c>
      <c r="G548" s="12">
        <v>4774.78</v>
      </c>
      <c r="H548" s="1">
        <f t="shared" si="28"/>
        <v>36.077026300041709</v>
      </c>
    </row>
    <row r="549" spans="1:8">
      <c r="A549" s="13">
        <v>4210</v>
      </c>
      <c r="B549" s="11" t="s">
        <v>2</v>
      </c>
      <c r="C549" s="12">
        <v>0</v>
      </c>
      <c r="D549" s="12">
        <v>0</v>
      </c>
      <c r="E549" s="1">
        <f t="shared" si="27"/>
        <v>0</v>
      </c>
      <c r="F549" s="12">
        <v>49200</v>
      </c>
      <c r="G549" s="12">
        <v>24709.67</v>
      </c>
      <c r="H549" s="1">
        <f t="shared" si="28"/>
        <v>50.222906504065037</v>
      </c>
    </row>
    <row r="550" spans="1:8">
      <c r="A550" s="13">
        <v>4260</v>
      </c>
      <c r="B550" s="11" t="s">
        <v>3</v>
      </c>
      <c r="C550" s="12">
        <v>0</v>
      </c>
      <c r="D550" s="12">
        <v>0</v>
      </c>
      <c r="E550" s="1">
        <f t="shared" si="27"/>
        <v>0</v>
      </c>
      <c r="F550" s="12">
        <v>36000</v>
      </c>
      <c r="G550" s="12">
        <v>20704.93</v>
      </c>
      <c r="H550" s="1">
        <f t="shared" si="28"/>
        <v>57.51369444444444</v>
      </c>
    </row>
    <row r="551" spans="1:8">
      <c r="A551" s="13">
        <v>4270</v>
      </c>
      <c r="B551" s="11" t="s">
        <v>21</v>
      </c>
      <c r="C551" s="12">
        <v>0</v>
      </c>
      <c r="D551" s="12">
        <v>0</v>
      </c>
      <c r="E551" s="1">
        <f t="shared" si="27"/>
        <v>0</v>
      </c>
      <c r="F551" s="12">
        <v>3100</v>
      </c>
      <c r="G551" s="12">
        <v>0</v>
      </c>
      <c r="H551" s="1">
        <f t="shared" si="28"/>
        <v>0</v>
      </c>
    </row>
    <row r="552" spans="1:8">
      <c r="A552" s="13">
        <v>4280</v>
      </c>
      <c r="B552" s="11" t="s">
        <v>22</v>
      </c>
      <c r="C552" s="12">
        <v>0</v>
      </c>
      <c r="D552" s="12">
        <v>0</v>
      </c>
      <c r="E552" s="1">
        <f t="shared" si="27"/>
        <v>0</v>
      </c>
      <c r="F552" s="12">
        <v>1250</v>
      </c>
      <c r="G552" s="12">
        <v>648.9</v>
      </c>
      <c r="H552" s="1">
        <f t="shared" si="28"/>
        <v>51.912000000000006</v>
      </c>
    </row>
    <row r="553" spans="1:8">
      <c r="A553" s="13">
        <v>4300</v>
      </c>
      <c r="B553" s="11" t="s">
        <v>8</v>
      </c>
      <c r="C553" s="12">
        <v>0</v>
      </c>
      <c r="D553" s="12">
        <v>0</v>
      </c>
      <c r="E553" s="1">
        <f t="shared" si="27"/>
        <v>0</v>
      </c>
      <c r="F553" s="12">
        <v>32500</v>
      </c>
      <c r="G553" s="12">
        <v>27196.89</v>
      </c>
      <c r="H553" s="1">
        <f t="shared" si="28"/>
        <v>83.682738461538463</v>
      </c>
    </row>
    <row r="554" spans="1:8">
      <c r="A554" s="13">
        <v>4350</v>
      </c>
      <c r="B554" s="11" t="s">
        <v>23</v>
      </c>
      <c r="C554" s="12">
        <v>0</v>
      </c>
      <c r="D554" s="12">
        <v>0</v>
      </c>
      <c r="E554" s="1">
        <f t="shared" si="27"/>
        <v>0</v>
      </c>
      <c r="F554" s="12">
        <v>1900</v>
      </c>
      <c r="G554" s="12">
        <v>1216.03</v>
      </c>
      <c r="H554" s="1">
        <f t="shared" si="28"/>
        <v>64.001578947368415</v>
      </c>
    </row>
    <row r="555" spans="1:8">
      <c r="A555" s="13">
        <v>4360</v>
      </c>
      <c r="B555" s="11" t="s">
        <v>165</v>
      </c>
      <c r="C555" s="12">
        <v>0</v>
      </c>
      <c r="D555" s="12">
        <v>0</v>
      </c>
      <c r="E555" s="1">
        <f t="shared" si="27"/>
        <v>0</v>
      </c>
      <c r="F555" s="12">
        <v>9000</v>
      </c>
      <c r="G555" s="12">
        <v>2943.15</v>
      </c>
      <c r="H555" s="1">
        <f t="shared" si="28"/>
        <v>32.701666666666668</v>
      </c>
    </row>
    <row r="556" spans="1:8">
      <c r="A556" s="13">
        <v>4370</v>
      </c>
      <c r="B556" s="11" t="s">
        <v>166</v>
      </c>
      <c r="C556" s="12">
        <v>0</v>
      </c>
      <c r="D556" s="12">
        <v>0</v>
      </c>
      <c r="E556" s="1">
        <f t="shared" si="27"/>
        <v>0</v>
      </c>
      <c r="F556" s="12">
        <v>14000</v>
      </c>
      <c r="G556" s="12">
        <v>8024.58</v>
      </c>
      <c r="H556" s="1">
        <f t="shared" si="28"/>
        <v>57.318428571428569</v>
      </c>
    </row>
    <row r="557" spans="1:8">
      <c r="A557" s="13">
        <v>4410</v>
      </c>
      <c r="B557" s="11" t="s">
        <v>27</v>
      </c>
      <c r="C557" s="12">
        <v>0</v>
      </c>
      <c r="D557" s="12">
        <v>0</v>
      </c>
      <c r="E557" s="1">
        <f t="shared" si="27"/>
        <v>0</v>
      </c>
      <c r="F557" s="12">
        <v>5500</v>
      </c>
      <c r="G557" s="12">
        <v>2105.52</v>
      </c>
      <c r="H557" s="1">
        <f t="shared" si="28"/>
        <v>38.282181818181812</v>
      </c>
    </row>
    <row r="558" spans="1:8">
      <c r="A558" s="13">
        <v>4430</v>
      </c>
      <c r="B558" s="11" t="s">
        <v>4</v>
      </c>
      <c r="C558" s="12">
        <v>0</v>
      </c>
      <c r="D558" s="12">
        <v>0</v>
      </c>
      <c r="E558" s="1">
        <f t="shared" si="27"/>
        <v>0</v>
      </c>
      <c r="F558" s="12">
        <v>2900</v>
      </c>
      <c r="G558" s="12">
        <v>1728</v>
      </c>
      <c r="H558" s="1">
        <f t="shared" si="28"/>
        <v>59.586206896551715</v>
      </c>
    </row>
    <row r="559" spans="1:8">
      <c r="A559" s="13">
        <v>4440</v>
      </c>
      <c r="B559" s="11" t="s">
        <v>84</v>
      </c>
      <c r="C559" s="12">
        <v>0</v>
      </c>
      <c r="D559" s="12">
        <v>0</v>
      </c>
      <c r="E559" s="1">
        <f t="shared" ref="E559:E589" si="29">IF(D559=0,0,(D559/C559)*100)</f>
        <v>0</v>
      </c>
      <c r="F559" s="12">
        <v>27531</v>
      </c>
      <c r="G559" s="12">
        <v>26437</v>
      </c>
      <c r="H559" s="1">
        <f t="shared" si="28"/>
        <v>96.02629762812829</v>
      </c>
    </row>
    <row r="560" spans="1:8">
      <c r="A560" s="13">
        <v>4580</v>
      </c>
      <c r="B560" s="11" t="s">
        <v>13</v>
      </c>
      <c r="C560" s="12">
        <v>0</v>
      </c>
      <c r="D560" s="12">
        <v>0</v>
      </c>
      <c r="E560" s="1">
        <f t="shared" si="29"/>
        <v>0</v>
      </c>
      <c r="F560" s="12">
        <v>300</v>
      </c>
      <c r="G560" s="12">
        <v>62</v>
      </c>
      <c r="H560" s="1">
        <f t="shared" si="28"/>
        <v>20.666666666666668</v>
      </c>
    </row>
    <row r="561" spans="1:8">
      <c r="A561" s="13">
        <v>4700</v>
      </c>
      <c r="B561" s="11" t="s">
        <v>31</v>
      </c>
      <c r="C561" s="12">
        <v>0</v>
      </c>
      <c r="D561" s="12">
        <v>0</v>
      </c>
      <c r="E561" s="1">
        <f t="shared" si="29"/>
        <v>0</v>
      </c>
      <c r="F561" s="12">
        <v>13000</v>
      </c>
      <c r="G561" s="12">
        <v>7028.47</v>
      </c>
      <c r="H561" s="1">
        <f t="shared" si="28"/>
        <v>54.065153846153848</v>
      </c>
    </row>
    <row r="562" spans="1:8">
      <c r="A562" s="7">
        <v>85228</v>
      </c>
      <c r="B562" s="8" t="s">
        <v>167</v>
      </c>
      <c r="C562" s="9">
        <f>SUBTOTAL(9,C563:C576)</f>
        <v>188000</v>
      </c>
      <c r="D562" s="9">
        <f>SUBTOTAL(9,D563:D576)</f>
        <v>116873.73999999999</v>
      </c>
      <c r="E562" s="4">
        <f t="shared" si="29"/>
        <v>62.1668829787234</v>
      </c>
      <c r="F562" s="9">
        <f>SUBTOTAL(9,F563:F576)</f>
        <v>717951</v>
      </c>
      <c r="G562" s="9">
        <f>SUBTOTAL(9,G563:G576)</f>
        <v>514845.74</v>
      </c>
      <c r="H562" s="4">
        <f t="shared" si="28"/>
        <v>71.710428706137336</v>
      </c>
    </row>
    <row r="563" spans="1:8">
      <c r="A563" s="10" t="s">
        <v>193</v>
      </c>
      <c r="B563" s="11" t="s">
        <v>12</v>
      </c>
      <c r="C563" s="12">
        <v>95000</v>
      </c>
      <c r="D563" s="12">
        <v>63537.74</v>
      </c>
      <c r="E563" s="1">
        <f t="shared" si="29"/>
        <v>66.88183157894737</v>
      </c>
      <c r="F563" s="12">
        <v>0</v>
      </c>
      <c r="G563" s="12">
        <v>0</v>
      </c>
      <c r="H563" s="1">
        <f t="shared" si="28"/>
        <v>0</v>
      </c>
    </row>
    <row r="564" spans="1:8">
      <c r="A564" s="10">
        <v>2010</v>
      </c>
      <c r="B564" s="11" t="s">
        <v>70</v>
      </c>
      <c r="C564" s="12">
        <v>93000</v>
      </c>
      <c r="D564" s="12">
        <v>53336</v>
      </c>
      <c r="E564" s="1">
        <f t="shared" si="29"/>
        <v>57.350537634408603</v>
      </c>
      <c r="F564" s="12">
        <v>0</v>
      </c>
      <c r="G564" s="12">
        <v>0</v>
      </c>
      <c r="H564" s="1">
        <f t="shared" si="28"/>
        <v>0</v>
      </c>
    </row>
    <row r="565" spans="1:8">
      <c r="A565" s="13">
        <v>3020</v>
      </c>
      <c r="B565" s="11" t="s">
        <v>14</v>
      </c>
      <c r="C565" s="12">
        <v>0</v>
      </c>
      <c r="D565" s="12">
        <v>0</v>
      </c>
      <c r="E565" s="1">
        <f t="shared" si="29"/>
        <v>0</v>
      </c>
      <c r="F565" s="12">
        <v>14400.37</v>
      </c>
      <c r="G565" s="12">
        <v>7424.48</v>
      </c>
      <c r="H565" s="1">
        <f t="shared" si="28"/>
        <v>51.557564145921241</v>
      </c>
    </row>
    <row r="566" spans="1:8">
      <c r="A566" s="13">
        <v>4010</v>
      </c>
      <c r="B566" s="11" t="s">
        <v>15</v>
      </c>
      <c r="C566" s="12">
        <v>0</v>
      </c>
      <c r="D566" s="12">
        <v>0</v>
      </c>
      <c r="E566" s="1">
        <f t="shared" si="29"/>
        <v>0</v>
      </c>
      <c r="F566" s="12">
        <v>518688</v>
      </c>
      <c r="G566" s="12">
        <v>377654.96</v>
      </c>
      <c r="H566" s="1">
        <f t="shared" si="28"/>
        <v>72.809658214572153</v>
      </c>
    </row>
    <row r="567" spans="1:8">
      <c r="A567" s="13">
        <v>4040</v>
      </c>
      <c r="B567" s="11" t="s">
        <v>16</v>
      </c>
      <c r="C567" s="12">
        <v>0</v>
      </c>
      <c r="D567" s="12">
        <v>0</v>
      </c>
      <c r="E567" s="1">
        <f t="shared" si="29"/>
        <v>0</v>
      </c>
      <c r="F567" s="12">
        <v>36831.629999999997</v>
      </c>
      <c r="G567" s="12">
        <v>36831.629999999997</v>
      </c>
      <c r="H567" s="1">
        <f>IF(G567=0,0,(G567/F567)*100)</f>
        <v>100</v>
      </c>
    </row>
    <row r="568" spans="1:8">
      <c r="A568" s="13">
        <v>4110</v>
      </c>
      <c r="B568" s="11" t="s">
        <v>17</v>
      </c>
      <c r="C568" s="12">
        <v>0</v>
      </c>
      <c r="D568" s="12">
        <v>0</v>
      </c>
      <c r="E568" s="1">
        <f t="shared" si="29"/>
        <v>0</v>
      </c>
      <c r="F568" s="12">
        <v>83834</v>
      </c>
      <c r="G568" s="12">
        <v>55571.64</v>
      </c>
      <c r="H568" s="1">
        <f t="shared" ref="H568:H619" si="30">IF(G568=0,0,(G568/F568)*100)</f>
        <v>66.28771142973018</v>
      </c>
    </row>
    <row r="569" spans="1:8">
      <c r="A569" s="13">
        <v>4120</v>
      </c>
      <c r="B569" s="11" t="s">
        <v>18</v>
      </c>
      <c r="C569" s="12">
        <v>0</v>
      </c>
      <c r="D569" s="12">
        <v>0</v>
      </c>
      <c r="E569" s="1">
        <f t="shared" si="29"/>
        <v>0</v>
      </c>
      <c r="F569" s="12">
        <v>13344</v>
      </c>
      <c r="G569" s="12">
        <v>7368.17</v>
      </c>
      <c r="H569" s="1">
        <f t="shared" si="30"/>
        <v>55.217101318944849</v>
      </c>
    </row>
    <row r="570" spans="1:8">
      <c r="A570" s="13">
        <v>4170</v>
      </c>
      <c r="B570" s="11" t="s">
        <v>20</v>
      </c>
      <c r="C570" s="12">
        <v>0</v>
      </c>
      <c r="D570" s="12">
        <v>0</v>
      </c>
      <c r="E570" s="1">
        <f t="shared" si="29"/>
        <v>0</v>
      </c>
      <c r="F570" s="12">
        <v>17122</v>
      </c>
      <c r="G570" s="12">
        <v>3000</v>
      </c>
      <c r="H570" s="1">
        <f t="shared" si="30"/>
        <v>17.521317603083752</v>
      </c>
    </row>
    <row r="571" spans="1:8">
      <c r="A571" s="13">
        <v>4210</v>
      </c>
      <c r="B571" s="11" t="s">
        <v>2</v>
      </c>
      <c r="C571" s="12">
        <v>0</v>
      </c>
      <c r="D571" s="12">
        <v>0</v>
      </c>
      <c r="E571" s="1">
        <f t="shared" si="29"/>
        <v>0</v>
      </c>
      <c r="F571" s="12">
        <v>2800</v>
      </c>
      <c r="G571" s="12">
        <v>912.38</v>
      </c>
      <c r="H571" s="1">
        <f t="shared" si="30"/>
        <v>32.584999999999994</v>
      </c>
    </row>
    <row r="572" spans="1:8">
      <c r="A572" s="13">
        <v>4280</v>
      </c>
      <c r="B572" s="11" t="s">
        <v>22</v>
      </c>
      <c r="C572" s="12">
        <v>0</v>
      </c>
      <c r="D572" s="12">
        <v>0</v>
      </c>
      <c r="E572" s="1">
        <f t="shared" si="29"/>
        <v>0</v>
      </c>
      <c r="F572" s="12">
        <v>1500</v>
      </c>
      <c r="G572" s="12">
        <v>1239.5</v>
      </c>
      <c r="H572" s="1">
        <f t="shared" si="30"/>
        <v>82.63333333333334</v>
      </c>
    </row>
    <row r="573" spans="1:8">
      <c r="A573" s="13">
        <v>4300</v>
      </c>
      <c r="B573" s="11" t="s">
        <v>8</v>
      </c>
      <c r="C573" s="12">
        <v>0</v>
      </c>
      <c r="D573" s="12">
        <v>0</v>
      </c>
      <c r="E573" s="1">
        <f t="shared" si="29"/>
        <v>0</v>
      </c>
      <c r="F573" s="12">
        <v>600</v>
      </c>
      <c r="G573" s="12">
        <v>15.99</v>
      </c>
      <c r="H573" s="1">
        <f t="shared" si="30"/>
        <v>2.665</v>
      </c>
    </row>
    <row r="574" spans="1:8">
      <c r="A574" s="13">
        <v>4410</v>
      </c>
      <c r="B574" s="11" t="s">
        <v>27</v>
      </c>
      <c r="C574" s="12">
        <v>0</v>
      </c>
      <c r="D574" s="12">
        <v>0</v>
      </c>
      <c r="E574" s="1">
        <f t="shared" si="29"/>
        <v>0</v>
      </c>
      <c r="F574" s="12">
        <v>995</v>
      </c>
      <c r="G574" s="12">
        <v>0</v>
      </c>
      <c r="H574" s="1">
        <f t="shared" si="30"/>
        <v>0</v>
      </c>
    </row>
    <row r="575" spans="1:8">
      <c r="A575" s="13">
        <v>4440</v>
      </c>
      <c r="B575" s="11" t="s">
        <v>84</v>
      </c>
      <c r="C575" s="12">
        <v>0</v>
      </c>
      <c r="D575" s="12">
        <v>0</v>
      </c>
      <c r="E575" s="1">
        <f t="shared" si="29"/>
        <v>0</v>
      </c>
      <c r="F575" s="12">
        <v>24536</v>
      </c>
      <c r="G575" s="12">
        <v>23337</v>
      </c>
      <c r="H575" s="1">
        <f t="shared" si="30"/>
        <v>95.113302901858503</v>
      </c>
    </row>
    <row r="576" spans="1:8">
      <c r="A576" s="13">
        <v>4700</v>
      </c>
      <c r="B576" s="11" t="s">
        <v>31</v>
      </c>
      <c r="C576" s="12">
        <v>0</v>
      </c>
      <c r="D576" s="12">
        <v>0</v>
      </c>
      <c r="E576" s="1">
        <f t="shared" si="29"/>
        <v>0</v>
      </c>
      <c r="F576" s="12">
        <v>3300</v>
      </c>
      <c r="G576" s="12">
        <v>1489.99</v>
      </c>
      <c r="H576" s="1">
        <f t="shared" si="30"/>
        <v>45.151212121212119</v>
      </c>
    </row>
    <row r="577" spans="1:8">
      <c r="A577" s="7">
        <v>85295</v>
      </c>
      <c r="B577" s="8" t="s">
        <v>1</v>
      </c>
      <c r="C577" s="9">
        <f>SUBTOTAL(9,C578:C589)</f>
        <v>235910</v>
      </c>
      <c r="D577" s="9">
        <f>SUBTOTAL(9,D578:D589)</f>
        <v>190610</v>
      </c>
      <c r="E577" s="4">
        <f t="shared" si="29"/>
        <v>80.797761858335804</v>
      </c>
      <c r="F577" s="9">
        <f>SUBTOTAL(9,F578:F589)</f>
        <v>362410</v>
      </c>
      <c r="G577" s="9">
        <f>SUBTOTAL(9,G578:G589)</f>
        <v>271609.23</v>
      </c>
      <c r="H577" s="4">
        <f t="shared" si="30"/>
        <v>74.945291244722824</v>
      </c>
    </row>
    <row r="578" spans="1:8">
      <c r="A578" s="10">
        <v>2007</v>
      </c>
      <c r="B578" s="11" t="s">
        <v>164</v>
      </c>
      <c r="C578" s="12">
        <v>42423.5</v>
      </c>
      <c r="D578" s="12">
        <v>42423.5</v>
      </c>
      <c r="E578" s="1">
        <f t="shared" si="29"/>
        <v>100</v>
      </c>
      <c r="F578" s="12">
        <v>0</v>
      </c>
      <c r="G578" s="12">
        <v>0</v>
      </c>
      <c r="H578" s="1">
        <f t="shared" si="30"/>
        <v>0</v>
      </c>
    </row>
    <row r="579" spans="1:8">
      <c r="A579" s="10">
        <v>2009</v>
      </c>
      <c r="B579" s="11" t="s">
        <v>164</v>
      </c>
      <c r="C579" s="12">
        <v>7486.5</v>
      </c>
      <c r="D579" s="12">
        <v>7486.5</v>
      </c>
      <c r="E579" s="1">
        <f t="shared" si="29"/>
        <v>100</v>
      </c>
      <c r="F579" s="12">
        <v>0</v>
      </c>
      <c r="G579" s="12">
        <v>0</v>
      </c>
      <c r="H579" s="1">
        <f t="shared" si="30"/>
        <v>0</v>
      </c>
    </row>
    <row r="580" spans="1:8">
      <c r="A580" s="10">
        <v>2030</v>
      </c>
      <c r="B580" s="11" t="s">
        <v>70</v>
      </c>
      <c r="C580" s="12">
        <v>186000</v>
      </c>
      <c r="D580" s="12">
        <v>140700</v>
      </c>
      <c r="E580" s="1">
        <f t="shared" si="29"/>
        <v>75.645161290322577</v>
      </c>
      <c r="F580" s="12">
        <v>0</v>
      </c>
      <c r="G580" s="12">
        <v>0</v>
      </c>
      <c r="H580" s="1">
        <f t="shared" si="30"/>
        <v>0</v>
      </c>
    </row>
    <row r="581" spans="1:8">
      <c r="A581" s="13">
        <v>2820</v>
      </c>
      <c r="B581" s="11" t="s">
        <v>51</v>
      </c>
      <c r="C581" s="12">
        <v>0</v>
      </c>
      <c r="D581" s="12">
        <v>0</v>
      </c>
      <c r="E581" s="1">
        <f t="shared" si="29"/>
        <v>0</v>
      </c>
      <c r="F581" s="12">
        <v>25000</v>
      </c>
      <c r="G581" s="12">
        <v>21000</v>
      </c>
      <c r="H581" s="1">
        <f t="shared" si="30"/>
        <v>84</v>
      </c>
    </row>
    <row r="582" spans="1:8">
      <c r="A582" s="13">
        <v>3110</v>
      </c>
      <c r="B582" s="11" t="s">
        <v>148</v>
      </c>
      <c r="C582" s="12">
        <v>0</v>
      </c>
      <c r="D582" s="12">
        <v>0</v>
      </c>
      <c r="E582" s="1">
        <f t="shared" si="29"/>
        <v>0</v>
      </c>
      <c r="F582" s="12">
        <v>286000</v>
      </c>
      <c r="G582" s="12">
        <v>200542.69</v>
      </c>
      <c r="H582" s="1">
        <f t="shared" si="30"/>
        <v>70.119821678321685</v>
      </c>
    </row>
    <row r="583" spans="1:8">
      <c r="A583" s="13">
        <v>4177</v>
      </c>
      <c r="B583" s="11" t="s">
        <v>20</v>
      </c>
      <c r="C583" s="12">
        <v>0</v>
      </c>
      <c r="D583" s="12">
        <v>0</v>
      </c>
      <c r="E583" s="1">
        <f t="shared" si="29"/>
        <v>0</v>
      </c>
      <c r="F583" s="12">
        <v>15937.5</v>
      </c>
      <c r="G583" s="12">
        <v>15937.5</v>
      </c>
      <c r="H583" s="1">
        <f t="shared" si="30"/>
        <v>100</v>
      </c>
    </row>
    <row r="584" spans="1:8">
      <c r="A584" s="13">
        <v>4179</v>
      </c>
      <c r="B584" s="11" t="s">
        <v>20</v>
      </c>
      <c r="C584" s="12">
        <v>0</v>
      </c>
      <c r="D584" s="12">
        <v>0</v>
      </c>
      <c r="E584" s="1">
        <f t="shared" si="29"/>
        <v>0</v>
      </c>
      <c r="F584" s="12">
        <v>2812.5</v>
      </c>
      <c r="G584" s="12">
        <v>2812.5</v>
      </c>
      <c r="H584" s="1">
        <f t="shared" si="30"/>
        <v>100</v>
      </c>
    </row>
    <row r="585" spans="1:8">
      <c r="A585" s="13">
        <v>4210</v>
      </c>
      <c r="B585" s="11" t="s">
        <v>2</v>
      </c>
      <c r="C585" s="12">
        <v>0</v>
      </c>
      <c r="D585" s="12">
        <v>0</v>
      </c>
      <c r="E585" s="1">
        <f t="shared" si="29"/>
        <v>0</v>
      </c>
      <c r="F585" s="12">
        <v>1500</v>
      </c>
      <c r="G585" s="12">
        <v>156.54</v>
      </c>
      <c r="H585" s="1">
        <f t="shared" si="30"/>
        <v>10.436</v>
      </c>
    </row>
    <row r="586" spans="1:8">
      <c r="A586" s="13">
        <v>4217</v>
      </c>
      <c r="B586" s="11" t="s">
        <v>2</v>
      </c>
      <c r="C586" s="12">
        <v>0</v>
      </c>
      <c r="D586" s="12">
        <v>0</v>
      </c>
      <c r="E586" s="1">
        <f t="shared" si="29"/>
        <v>0</v>
      </c>
      <c r="F586" s="12">
        <v>22661</v>
      </c>
      <c r="G586" s="12">
        <v>22661.69</v>
      </c>
      <c r="H586" s="1">
        <f t="shared" si="30"/>
        <v>100.00304487886677</v>
      </c>
    </row>
    <row r="587" spans="1:8">
      <c r="A587" s="13">
        <v>4219</v>
      </c>
      <c r="B587" s="11" t="s">
        <v>2</v>
      </c>
      <c r="C587" s="12">
        <v>0</v>
      </c>
      <c r="D587" s="12">
        <v>0</v>
      </c>
      <c r="E587" s="1">
        <f t="shared" si="29"/>
        <v>0</v>
      </c>
      <c r="F587" s="12">
        <v>3999</v>
      </c>
      <c r="G587" s="12">
        <v>3999.12</v>
      </c>
      <c r="H587" s="1">
        <f t="shared" si="30"/>
        <v>100.00300075018755</v>
      </c>
    </row>
    <row r="588" spans="1:8">
      <c r="A588" s="13">
        <v>4307</v>
      </c>
      <c r="B588" s="11" t="s">
        <v>8</v>
      </c>
      <c r="C588" s="12">
        <v>0</v>
      </c>
      <c r="D588" s="12">
        <v>0</v>
      </c>
      <c r="E588" s="1">
        <f t="shared" si="29"/>
        <v>0</v>
      </c>
      <c r="F588" s="12">
        <v>3825</v>
      </c>
      <c r="G588" s="12">
        <v>3824.31</v>
      </c>
      <c r="H588" s="1">
        <f t="shared" si="30"/>
        <v>99.981960784313728</v>
      </c>
    </row>
    <row r="589" spans="1:8">
      <c r="A589" s="13">
        <v>4309</v>
      </c>
      <c r="B589" s="11" t="s">
        <v>8</v>
      </c>
      <c r="C589" s="12">
        <v>0</v>
      </c>
      <c r="D589" s="12">
        <v>0</v>
      </c>
      <c r="E589" s="1">
        <f t="shared" si="29"/>
        <v>0</v>
      </c>
      <c r="F589" s="12">
        <v>675</v>
      </c>
      <c r="G589" s="12">
        <v>674.88</v>
      </c>
      <c r="H589" s="1">
        <f t="shared" si="30"/>
        <v>99.982222222222219</v>
      </c>
    </row>
    <row r="590" spans="1:8" ht="15.75">
      <c r="A590" s="14">
        <v>853</v>
      </c>
      <c r="B590" s="15" t="s">
        <v>168</v>
      </c>
      <c r="C590" s="16">
        <f>SUBTOTAL(9,C591:C630)</f>
        <v>543145.13</v>
      </c>
      <c r="D590" s="16">
        <f>SUBTOTAL(9,D591:D630)</f>
        <v>203145.13</v>
      </c>
      <c r="E590" s="17">
        <f>IF(D590=0,0,(D590/C590)*100)</f>
        <v>37.401629652833307</v>
      </c>
      <c r="F590" s="16">
        <f>SUBTOTAL(9,F591:F630)</f>
        <v>779023.05</v>
      </c>
      <c r="G590" s="16">
        <f>SUBTOTAL(9,G591:G630)</f>
        <v>225172.01999999996</v>
      </c>
      <c r="H590" s="17">
        <f t="shared" si="30"/>
        <v>28.904410466416874</v>
      </c>
    </row>
    <row r="591" spans="1:8">
      <c r="A591" s="7">
        <v>85395</v>
      </c>
      <c r="B591" s="8" t="s">
        <v>1</v>
      </c>
      <c r="C591" s="9">
        <f>SUBTOTAL(9,C592:C630)</f>
        <v>543145.13</v>
      </c>
      <c r="D591" s="9">
        <f>SUBTOTAL(9,D592:D630)</f>
        <v>203145.13</v>
      </c>
      <c r="E591" s="4">
        <f t="shared" ref="E591:E638" si="31">IF(D591=0,0,(D591/C591)*100)</f>
        <v>37.401629652833307</v>
      </c>
      <c r="F591" s="9">
        <f>SUBTOTAL(9,F592:F630)</f>
        <v>779023.05</v>
      </c>
      <c r="G591" s="9">
        <f>SUBTOTAL(9,G592:G630)</f>
        <v>225172.01999999996</v>
      </c>
      <c r="H591" s="4">
        <f t="shared" si="30"/>
        <v>28.904410466416874</v>
      </c>
    </row>
    <row r="592" spans="1:8">
      <c r="A592" s="10">
        <v>2007</v>
      </c>
      <c r="B592" s="11" t="s">
        <v>164</v>
      </c>
      <c r="C592" s="12">
        <v>187946.09</v>
      </c>
      <c r="D592" s="12">
        <v>187946.09</v>
      </c>
      <c r="E592" s="1">
        <f t="shared" si="31"/>
        <v>100</v>
      </c>
      <c r="F592" s="12">
        <v>0</v>
      </c>
      <c r="G592" s="12">
        <v>0</v>
      </c>
      <c r="H592" s="1">
        <f t="shared" si="30"/>
        <v>0</v>
      </c>
    </row>
    <row r="593" spans="1:8">
      <c r="A593" s="10">
        <v>2009</v>
      </c>
      <c r="B593" s="11" t="s">
        <v>164</v>
      </c>
      <c r="C593" s="12">
        <v>15199.04</v>
      </c>
      <c r="D593" s="12">
        <v>15199.04</v>
      </c>
      <c r="E593" s="1">
        <f t="shared" si="31"/>
        <v>100</v>
      </c>
      <c r="F593" s="12">
        <v>0</v>
      </c>
      <c r="G593" s="12">
        <v>0</v>
      </c>
      <c r="H593" s="1">
        <f t="shared" si="30"/>
        <v>0</v>
      </c>
    </row>
    <row r="594" spans="1:8">
      <c r="A594" s="13">
        <v>3020</v>
      </c>
      <c r="B594" s="11" t="s">
        <v>14</v>
      </c>
      <c r="C594" s="12">
        <v>0</v>
      </c>
      <c r="D594" s="12">
        <v>0</v>
      </c>
      <c r="E594" s="1">
        <f t="shared" si="31"/>
        <v>0</v>
      </c>
      <c r="F594" s="12">
        <v>1500</v>
      </c>
      <c r="G594" s="12">
        <v>198.25</v>
      </c>
      <c r="H594" s="1">
        <f t="shared" si="30"/>
        <v>13.216666666666665</v>
      </c>
    </row>
    <row r="595" spans="1:8">
      <c r="A595" s="13">
        <v>3119</v>
      </c>
      <c r="B595" s="11" t="s">
        <v>148</v>
      </c>
      <c r="C595" s="12">
        <v>0</v>
      </c>
      <c r="D595" s="12">
        <v>0</v>
      </c>
      <c r="E595" s="1">
        <f t="shared" si="31"/>
        <v>0</v>
      </c>
      <c r="F595" s="12">
        <v>17967.919999999998</v>
      </c>
      <c r="G595" s="12">
        <v>10940</v>
      </c>
      <c r="H595" s="1">
        <f t="shared" si="30"/>
        <v>60.886290678052887</v>
      </c>
    </row>
    <row r="596" spans="1:8">
      <c r="A596" s="13">
        <v>4010</v>
      </c>
      <c r="B596" s="11" t="s">
        <v>65</v>
      </c>
      <c r="C596" s="12">
        <v>0</v>
      </c>
      <c r="D596" s="12">
        <v>0</v>
      </c>
      <c r="E596" s="1">
        <f t="shared" si="31"/>
        <v>0</v>
      </c>
      <c r="F596" s="12">
        <v>82510</v>
      </c>
      <c r="G596" s="12">
        <v>49041.66</v>
      </c>
      <c r="H596" s="1">
        <f t="shared" si="30"/>
        <v>59.437231850684768</v>
      </c>
    </row>
    <row r="597" spans="1:8">
      <c r="A597" s="13">
        <v>4017</v>
      </c>
      <c r="B597" s="11" t="s">
        <v>15</v>
      </c>
      <c r="C597" s="12">
        <v>0</v>
      </c>
      <c r="D597" s="12">
        <v>0</v>
      </c>
      <c r="E597" s="1">
        <f t="shared" si="31"/>
        <v>0</v>
      </c>
      <c r="F597" s="12">
        <v>71649.72</v>
      </c>
      <c r="G597" s="12">
        <v>27747.73</v>
      </c>
      <c r="H597" s="1">
        <f t="shared" si="30"/>
        <v>38.72692035642288</v>
      </c>
    </row>
    <row r="598" spans="1:8">
      <c r="A598" s="13">
        <v>4019</v>
      </c>
      <c r="B598" s="11" t="s">
        <v>15</v>
      </c>
      <c r="C598" s="12">
        <v>0</v>
      </c>
      <c r="D598" s="12">
        <v>0</v>
      </c>
      <c r="E598" s="1">
        <f t="shared" si="31"/>
        <v>0</v>
      </c>
      <c r="F598" s="12">
        <v>351.51</v>
      </c>
      <c r="G598" s="12">
        <v>351.51</v>
      </c>
      <c r="H598" s="1">
        <f t="shared" si="30"/>
        <v>100</v>
      </c>
    </row>
    <row r="599" spans="1:8">
      <c r="A599" s="13">
        <v>4040</v>
      </c>
      <c r="B599" s="11" t="s">
        <v>16</v>
      </c>
      <c r="C599" s="12">
        <v>0</v>
      </c>
      <c r="D599" s="12">
        <v>0</v>
      </c>
      <c r="E599" s="1">
        <f t="shared" si="31"/>
        <v>0</v>
      </c>
      <c r="F599" s="12">
        <v>6825</v>
      </c>
      <c r="G599" s="12">
        <v>6697.64</v>
      </c>
      <c r="H599" s="1">
        <f t="shared" si="30"/>
        <v>98.133919413919429</v>
      </c>
    </row>
    <row r="600" spans="1:8">
      <c r="A600" s="13">
        <v>4047</v>
      </c>
      <c r="B600" s="11" t="s">
        <v>16</v>
      </c>
      <c r="C600" s="12">
        <v>0</v>
      </c>
      <c r="D600" s="12">
        <v>0</v>
      </c>
      <c r="E600" s="1">
        <f t="shared" si="31"/>
        <v>0</v>
      </c>
      <c r="F600" s="12">
        <v>2708.21</v>
      </c>
      <c r="G600" s="12">
        <v>0</v>
      </c>
      <c r="H600" s="1">
        <f t="shared" si="30"/>
        <v>0</v>
      </c>
    </row>
    <row r="601" spans="1:8">
      <c r="A601" s="13">
        <v>4110</v>
      </c>
      <c r="B601" s="11" t="s">
        <v>17</v>
      </c>
      <c r="C601" s="12">
        <v>0</v>
      </c>
      <c r="D601" s="12">
        <v>0</v>
      </c>
      <c r="E601" s="1">
        <f t="shared" si="31"/>
        <v>0</v>
      </c>
      <c r="F601" s="12">
        <v>12770</v>
      </c>
      <c r="G601" s="12">
        <v>10017.58</v>
      </c>
      <c r="H601" s="1">
        <f t="shared" si="30"/>
        <v>78.44620203602193</v>
      </c>
    </row>
    <row r="602" spans="1:8">
      <c r="A602" s="13">
        <v>4117</v>
      </c>
      <c r="B602" s="11" t="s">
        <v>38</v>
      </c>
      <c r="C602" s="12">
        <v>0</v>
      </c>
      <c r="D602" s="12">
        <v>0</v>
      </c>
      <c r="E602" s="1">
        <f t="shared" si="31"/>
        <v>0</v>
      </c>
      <c r="F602" s="12">
        <v>11624.18</v>
      </c>
      <c r="G602" s="12">
        <v>4424.28</v>
      </c>
      <c r="H602" s="1">
        <f t="shared" si="30"/>
        <v>38.061007314064298</v>
      </c>
    </row>
    <row r="603" spans="1:8">
      <c r="A603" s="13">
        <v>4119</v>
      </c>
      <c r="B603" s="11" t="s">
        <v>38</v>
      </c>
      <c r="C603" s="12">
        <v>0</v>
      </c>
      <c r="D603" s="12">
        <v>0</v>
      </c>
      <c r="E603" s="1">
        <f t="shared" si="31"/>
        <v>0</v>
      </c>
      <c r="F603" s="12">
        <v>165.25</v>
      </c>
      <c r="G603" s="12">
        <v>165.25</v>
      </c>
      <c r="H603" s="1">
        <f t="shared" si="30"/>
        <v>100</v>
      </c>
    </row>
    <row r="604" spans="1:8">
      <c r="A604" s="13">
        <v>4120</v>
      </c>
      <c r="B604" s="11" t="s">
        <v>18</v>
      </c>
      <c r="C604" s="12">
        <v>0</v>
      </c>
      <c r="D604" s="12">
        <v>0</v>
      </c>
      <c r="E604" s="1">
        <f t="shared" si="31"/>
        <v>0</v>
      </c>
      <c r="F604" s="12">
        <v>2345</v>
      </c>
      <c r="G604" s="12">
        <v>1558.39</v>
      </c>
      <c r="H604" s="1">
        <f t="shared" si="30"/>
        <v>66.45586353944563</v>
      </c>
    </row>
    <row r="605" spans="1:8">
      <c r="A605" s="13">
        <v>4127</v>
      </c>
      <c r="B605" s="11" t="s">
        <v>39</v>
      </c>
      <c r="C605" s="12">
        <v>0</v>
      </c>
      <c r="D605" s="12">
        <v>0</v>
      </c>
      <c r="E605" s="1">
        <f t="shared" si="31"/>
        <v>0</v>
      </c>
      <c r="F605" s="12">
        <v>1843.14</v>
      </c>
      <c r="G605" s="12">
        <v>523.97</v>
      </c>
      <c r="H605" s="1">
        <f t="shared" si="30"/>
        <v>28.428117234719014</v>
      </c>
    </row>
    <row r="606" spans="1:8">
      <c r="A606" s="13">
        <v>4129</v>
      </c>
      <c r="B606" s="11" t="s">
        <v>39</v>
      </c>
      <c r="C606" s="12">
        <v>0</v>
      </c>
      <c r="D606" s="12">
        <v>0</v>
      </c>
      <c r="E606" s="1">
        <f t="shared" si="31"/>
        <v>0</v>
      </c>
      <c r="F606" s="12">
        <v>17.489999999999998</v>
      </c>
      <c r="G606" s="12">
        <v>17.489999999999998</v>
      </c>
      <c r="H606" s="1">
        <f t="shared" si="30"/>
        <v>100</v>
      </c>
    </row>
    <row r="607" spans="1:8">
      <c r="A607" s="13">
        <v>4170</v>
      </c>
      <c r="B607" s="11" t="s">
        <v>20</v>
      </c>
      <c r="C607" s="12">
        <v>0</v>
      </c>
      <c r="D607" s="12">
        <v>0</v>
      </c>
      <c r="E607" s="1">
        <f t="shared" si="31"/>
        <v>0</v>
      </c>
      <c r="F607" s="12">
        <v>2500</v>
      </c>
      <c r="G607" s="12">
        <v>850</v>
      </c>
      <c r="H607" s="1">
        <f t="shared" si="30"/>
        <v>34</v>
      </c>
    </row>
    <row r="608" spans="1:8">
      <c r="A608" s="13">
        <v>4177</v>
      </c>
      <c r="B608" s="11" t="s">
        <v>20</v>
      </c>
      <c r="C608" s="12">
        <v>0</v>
      </c>
      <c r="D608" s="12">
        <v>0</v>
      </c>
      <c r="E608" s="1">
        <f t="shared" si="31"/>
        <v>0</v>
      </c>
      <c r="F608" s="12">
        <v>34572.57</v>
      </c>
      <c r="G608" s="12">
        <v>31902.57</v>
      </c>
      <c r="H608" s="1">
        <f t="shared" si="30"/>
        <v>92.277114487005164</v>
      </c>
    </row>
    <row r="609" spans="1:8">
      <c r="A609" s="13">
        <v>4179</v>
      </c>
      <c r="B609" s="11" t="s">
        <v>20</v>
      </c>
      <c r="C609" s="12">
        <v>0</v>
      </c>
      <c r="D609" s="12">
        <v>0</v>
      </c>
      <c r="E609" s="1">
        <f t="shared" si="31"/>
        <v>0</v>
      </c>
      <c r="F609" s="12">
        <v>3965.74</v>
      </c>
      <c r="G609" s="12">
        <v>3965.74</v>
      </c>
      <c r="H609" s="1">
        <f t="shared" si="30"/>
        <v>100</v>
      </c>
    </row>
    <row r="610" spans="1:8">
      <c r="A610" s="13">
        <v>4210</v>
      </c>
      <c r="B610" s="11" t="s">
        <v>2</v>
      </c>
      <c r="C610" s="12">
        <v>0</v>
      </c>
      <c r="D610" s="12">
        <v>0</v>
      </c>
      <c r="E610" s="1">
        <f t="shared" si="31"/>
        <v>0</v>
      </c>
      <c r="F610" s="12">
        <v>18572</v>
      </c>
      <c r="G610" s="12">
        <v>8800.6299999999992</v>
      </c>
      <c r="H610" s="1">
        <f t="shared" si="30"/>
        <v>47.386549644626314</v>
      </c>
    </row>
    <row r="611" spans="1:8">
      <c r="A611" s="13">
        <v>4217</v>
      </c>
      <c r="B611" s="11" t="s">
        <v>2</v>
      </c>
      <c r="C611" s="12">
        <v>0</v>
      </c>
      <c r="D611" s="12">
        <v>0</v>
      </c>
      <c r="E611" s="1">
        <f t="shared" si="31"/>
        <v>0</v>
      </c>
      <c r="F611" s="12">
        <v>11295.16</v>
      </c>
      <c r="G611" s="12">
        <v>9090.7199999999993</v>
      </c>
      <c r="H611" s="1">
        <f t="shared" si="30"/>
        <v>80.48332206006819</v>
      </c>
    </row>
    <row r="612" spans="1:8">
      <c r="A612" s="13">
        <v>4219</v>
      </c>
      <c r="B612" s="11" t="s">
        <v>2</v>
      </c>
      <c r="C612" s="12">
        <v>0</v>
      </c>
      <c r="D612" s="12">
        <v>0</v>
      </c>
      <c r="E612" s="1">
        <f t="shared" si="31"/>
        <v>0</v>
      </c>
      <c r="F612" s="12">
        <v>1276.21</v>
      </c>
      <c r="G612" s="12">
        <v>1276.21</v>
      </c>
      <c r="H612" s="1">
        <f t="shared" si="30"/>
        <v>100</v>
      </c>
    </row>
    <row r="613" spans="1:8">
      <c r="A613" s="13">
        <v>4230</v>
      </c>
      <c r="B613" s="11" t="s">
        <v>152</v>
      </c>
      <c r="C613" s="12">
        <v>0</v>
      </c>
      <c r="D613" s="12">
        <v>0</v>
      </c>
      <c r="E613" s="1">
        <f t="shared" si="31"/>
        <v>0</v>
      </c>
      <c r="F613" s="12">
        <v>500</v>
      </c>
      <c r="G613" s="12">
        <v>284.43</v>
      </c>
      <c r="H613" s="1">
        <f t="shared" si="30"/>
        <v>56.886000000000003</v>
      </c>
    </row>
    <row r="614" spans="1:8">
      <c r="A614" s="13">
        <v>4260</v>
      </c>
      <c r="B614" s="11" t="s">
        <v>3</v>
      </c>
      <c r="C614" s="12">
        <v>0</v>
      </c>
      <c r="D614" s="12">
        <v>0</v>
      </c>
      <c r="E614" s="1">
        <f t="shared" si="31"/>
        <v>0</v>
      </c>
      <c r="F614" s="12">
        <v>12000</v>
      </c>
      <c r="G614" s="12">
        <v>3148.2</v>
      </c>
      <c r="H614" s="1">
        <f t="shared" si="30"/>
        <v>26.234999999999996</v>
      </c>
    </row>
    <row r="615" spans="1:8">
      <c r="A615" s="13">
        <v>4270</v>
      </c>
      <c r="B615" s="11" t="s">
        <v>21</v>
      </c>
      <c r="C615" s="12">
        <v>0</v>
      </c>
      <c r="D615" s="12">
        <v>0</v>
      </c>
      <c r="E615" s="1">
        <f t="shared" si="31"/>
        <v>0</v>
      </c>
      <c r="F615" s="12">
        <v>5000</v>
      </c>
      <c r="G615" s="12">
        <v>1241.4000000000001</v>
      </c>
      <c r="H615" s="1">
        <f t="shared" si="30"/>
        <v>24.828000000000003</v>
      </c>
    </row>
    <row r="616" spans="1:8">
      <c r="A616" s="13">
        <v>4280</v>
      </c>
      <c r="B616" s="11" t="s">
        <v>22</v>
      </c>
      <c r="C616" s="12">
        <v>0</v>
      </c>
      <c r="D616" s="12">
        <v>0</v>
      </c>
      <c r="E616" s="1">
        <f t="shared" si="31"/>
        <v>0</v>
      </c>
      <c r="F616" s="12">
        <v>500</v>
      </c>
      <c r="G616" s="12">
        <v>0</v>
      </c>
      <c r="H616" s="1">
        <f t="shared" si="30"/>
        <v>0</v>
      </c>
    </row>
    <row r="617" spans="1:8">
      <c r="A617" s="13">
        <v>4300</v>
      </c>
      <c r="B617" s="11" t="s">
        <v>8</v>
      </c>
      <c r="C617" s="12">
        <v>0</v>
      </c>
      <c r="D617" s="12">
        <v>0</v>
      </c>
      <c r="E617" s="1">
        <f t="shared" si="31"/>
        <v>0</v>
      </c>
      <c r="F617" s="12">
        <v>5000</v>
      </c>
      <c r="G617" s="12">
        <v>2899.78</v>
      </c>
      <c r="H617" s="1">
        <f t="shared" si="30"/>
        <v>57.995600000000003</v>
      </c>
    </row>
    <row r="618" spans="1:8">
      <c r="A618" s="13">
        <v>4307</v>
      </c>
      <c r="B618" s="11" t="s">
        <v>169</v>
      </c>
      <c r="C618" s="12">
        <v>0</v>
      </c>
      <c r="D618" s="12">
        <v>0</v>
      </c>
      <c r="E618" s="1">
        <f t="shared" si="31"/>
        <v>0</v>
      </c>
      <c r="F618" s="12">
        <v>52959.11</v>
      </c>
      <c r="G618" s="12">
        <v>16965.86</v>
      </c>
      <c r="H618" s="1">
        <f t="shared" si="30"/>
        <v>32.035772504485067</v>
      </c>
    </row>
    <row r="619" spans="1:8">
      <c r="A619" s="13">
        <v>4309</v>
      </c>
      <c r="B619" s="11" t="s">
        <v>8</v>
      </c>
      <c r="C619" s="12">
        <v>0</v>
      </c>
      <c r="D619" s="12">
        <v>0</v>
      </c>
      <c r="E619" s="1">
        <f t="shared" si="31"/>
        <v>0</v>
      </c>
      <c r="F619" s="12">
        <v>9422.84</v>
      </c>
      <c r="G619" s="12">
        <v>1722.3</v>
      </c>
      <c r="H619" s="1">
        <f t="shared" si="30"/>
        <v>18.277928947111484</v>
      </c>
    </row>
    <row r="620" spans="1:8">
      <c r="A620" s="13">
        <v>4360</v>
      </c>
      <c r="B620" s="11" t="s">
        <v>24</v>
      </c>
      <c r="C620" s="12">
        <v>0</v>
      </c>
      <c r="D620" s="12">
        <v>0</v>
      </c>
      <c r="E620" s="1">
        <f t="shared" si="31"/>
        <v>0</v>
      </c>
      <c r="F620" s="12">
        <v>1000</v>
      </c>
      <c r="G620" s="12">
        <v>207.3</v>
      </c>
      <c r="H620" s="1">
        <f t="shared" ref="H620:H657" si="32">IF(G620=0,0,(G620/F620)*100)</f>
        <v>20.73</v>
      </c>
    </row>
    <row r="621" spans="1:8">
      <c r="A621" s="13">
        <v>4370</v>
      </c>
      <c r="B621" s="11" t="s">
        <v>25</v>
      </c>
      <c r="C621" s="12">
        <v>0</v>
      </c>
      <c r="D621" s="12">
        <v>0</v>
      </c>
      <c r="E621" s="1">
        <f t="shared" si="31"/>
        <v>0</v>
      </c>
      <c r="F621" s="12">
        <v>1000</v>
      </c>
      <c r="G621" s="12">
        <v>334.13</v>
      </c>
      <c r="H621" s="1">
        <f t="shared" si="32"/>
        <v>33.412999999999997</v>
      </c>
    </row>
    <row r="622" spans="1:8">
      <c r="A622" s="13">
        <v>4410</v>
      </c>
      <c r="B622" s="11" t="s">
        <v>27</v>
      </c>
      <c r="C622" s="12">
        <v>0</v>
      </c>
      <c r="D622" s="12">
        <v>0</v>
      </c>
      <c r="E622" s="1">
        <f t="shared" si="31"/>
        <v>0</v>
      </c>
      <c r="F622" s="12">
        <v>1000</v>
      </c>
      <c r="G622" s="12">
        <v>0</v>
      </c>
      <c r="H622" s="1">
        <f t="shared" si="32"/>
        <v>0</v>
      </c>
    </row>
    <row r="623" spans="1:8">
      <c r="A623" s="13">
        <v>4430</v>
      </c>
      <c r="B623" s="11" t="s">
        <v>4</v>
      </c>
      <c r="C623" s="12">
        <v>0</v>
      </c>
      <c r="D623" s="12">
        <v>0</v>
      </c>
      <c r="E623" s="1">
        <f t="shared" si="31"/>
        <v>0</v>
      </c>
      <c r="F623" s="12">
        <v>1000</v>
      </c>
      <c r="G623" s="12">
        <v>0</v>
      </c>
      <c r="H623" s="1">
        <f t="shared" si="32"/>
        <v>0</v>
      </c>
    </row>
    <row r="624" spans="1:8">
      <c r="A624" s="13">
        <v>4437</v>
      </c>
      <c r="B624" s="11" t="s">
        <v>4</v>
      </c>
      <c r="C624" s="12">
        <v>0</v>
      </c>
      <c r="D624" s="12">
        <v>0</v>
      </c>
      <c r="E624" s="1">
        <f t="shared" si="31"/>
        <v>0</v>
      </c>
      <c r="F624" s="12">
        <v>200</v>
      </c>
      <c r="G624" s="12">
        <v>87</v>
      </c>
      <c r="H624" s="1">
        <f t="shared" si="32"/>
        <v>43.5</v>
      </c>
    </row>
    <row r="625" spans="1:8">
      <c r="A625" s="13">
        <v>4440</v>
      </c>
      <c r="B625" s="11" t="s">
        <v>84</v>
      </c>
      <c r="C625" s="12">
        <v>0</v>
      </c>
      <c r="D625" s="12">
        <v>0</v>
      </c>
      <c r="E625" s="1">
        <f t="shared" si="31"/>
        <v>0</v>
      </c>
      <c r="F625" s="12">
        <v>3788</v>
      </c>
      <c r="G625" s="12">
        <v>3788</v>
      </c>
      <c r="H625" s="1">
        <f t="shared" si="32"/>
        <v>100</v>
      </c>
    </row>
    <row r="626" spans="1:8">
      <c r="A626" s="13">
        <v>4447</v>
      </c>
      <c r="B626" s="11" t="s">
        <v>73</v>
      </c>
      <c r="C626" s="12">
        <v>0</v>
      </c>
      <c r="D626" s="12">
        <v>0</v>
      </c>
      <c r="E626" s="1">
        <f t="shared" si="31"/>
        <v>0</v>
      </c>
      <c r="F626" s="12">
        <v>1094</v>
      </c>
      <c r="G626" s="12">
        <v>1094</v>
      </c>
      <c r="H626" s="1">
        <f t="shared" si="32"/>
        <v>100</v>
      </c>
    </row>
    <row r="627" spans="1:8">
      <c r="A627" s="13">
        <v>4700</v>
      </c>
      <c r="B627" s="11" t="s">
        <v>31</v>
      </c>
      <c r="C627" s="12">
        <v>0</v>
      </c>
      <c r="D627" s="12">
        <v>0</v>
      </c>
      <c r="E627" s="1">
        <f t="shared" si="31"/>
        <v>0</v>
      </c>
      <c r="F627" s="12">
        <v>100</v>
      </c>
      <c r="G627" s="12">
        <v>0</v>
      </c>
      <c r="H627" s="1">
        <f t="shared" si="32"/>
        <v>0</v>
      </c>
    </row>
    <row r="628" spans="1:8">
      <c r="A628" s="13">
        <v>6057</v>
      </c>
      <c r="B628" s="11" t="s">
        <v>0</v>
      </c>
      <c r="C628" s="12">
        <v>0</v>
      </c>
      <c r="D628" s="12">
        <v>0</v>
      </c>
      <c r="E628" s="1">
        <f t="shared" si="31"/>
        <v>0</v>
      </c>
      <c r="F628" s="12">
        <v>340000</v>
      </c>
      <c r="G628" s="12">
        <v>0</v>
      </c>
      <c r="H628" s="1">
        <f t="shared" si="32"/>
        <v>0</v>
      </c>
    </row>
    <row r="629" spans="1:8">
      <c r="A629" s="13">
        <v>6059</v>
      </c>
      <c r="B629" s="11" t="s">
        <v>0</v>
      </c>
      <c r="C629" s="12">
        <v>0</v>
      </c>
      <c r="D629" s="12">
        <v>0</v>
      </c>
      <c r="E629" s="1">
        <f t="shared" si="31"/>
        <v>0</v>
      </c>
      <c r="F629" s="12">
        <v>60000</v>
      </c>
      <c r="G629" s="12">
        <v>25830</v>
      </c>
      <c r="H629" s="1">
        <f t="shared" si="32"/>
        <v>43.05</v>
      </c>
    </row>
    <row r="630" spans="1:8">
      <c r="A630" s="10">
        <v>6207</v>
      </c>
      <c r="B630" s="11" t="s">
        <v>64</v>
      </c>
      <c r="C630" s="12">
        <v>340000</v>
      </c>
      <c r="D630" s="12">
        <v>0</v>
      </c>
      <c r="E630" s="1">
        <f t="shared" si="31"/>
        <v>0</v>
      </c>
      <c r="F630" s="12">
        <v>0</v>
      </c>
      <c r="G630" s="12">
        <v>0</v>
      </c>
      <c r="H630" s="1">
        <f t="shared" si="32"/>
        <v>0</v>
      </c>
    </row>
    <row r="631" spans="1:8" ht="15.75">
      <c r="A631" s="14">
        <v>854</v>
      </c>
      <c r="B631" s="15" t="s">
        <v>170</v>
      </c>
      <c r="C631" s="16">
        <f>SUBTOTAL(9,C632:C655)</f>
        <v>214398</v>
      </c>
      <c r="D631" s="16">
        <f>SUBTOTAL(9,D632:D655)</f>
        <v>204618</v>
      </c>
      <c r="E631" s="17">
        <f t="shared" si="31"/>
        <v>95.438390283491444</v>
      </c>
      <c r="F631" s="16">
        <f>SUBTOTAL(9,F632:F655)</f>
        <v>1451949</v>
      </c>
      <c r="G631" s="16">
        <f>SUBTOTAL(9,G632:G655)</f>
        <v>983824.0199999999</v>
      </c>
      <c r="H631" s="17">
        <f t="shared" si="32"/>
        <v>67.758855166400465</v>
      </c>
    </row>
    <row r="632" spans="1:8">
      <c r="A632" s="7">
        <v>85401</v>
      </c>
      <c r="B632" s="8" t="s">
        <v>171</v>
      </c>
      <c r="C632" s="9">
        <f>SUBTOTAL(9,C633:C641)</f>
        <v>0</v>
      </c>
      <c r="D632" s="9">
        <f>SUBTOTAL(9,D633:D641)</f>
        <v>0</v>
      </c>
      <c r="E632" s="4">
        <f t="shared" si="31"/>
        <v>0</v>
      </c>
      <c r="F632" s="9">
        <f>SUBTOTAL(9,F633:F641)</f>
        <v>1197551</v>
      </c>
      <c r="G632" s="9">
        <f>SUBTOTAL(9,G633:G641)</f>
        <v>802058.0199999999</v>
      </c>
      <c r="H632" s="4">
        <f t="shared" si="32"/>
        <v>66.974852845515557</v>
      </c>
    </row>
    <row r="633" spans="1:8">
      <c r="A633" s="13">
        <v>3020</v>
      </c>
      <c r="B633" s="11" t="s">
        <v>14</v>
      </c>
      <c r="C633" s="12">
        <v>0</v>
      </c>
      <c r="D633" s="12">
        <v>0</v>
      </c>
      <c r="E633" s="1">
        <f t="shared" si="31"/>
        <v>0</v>
      </c>
      <c r="F633" s="12">
        <v>1383</v>
      </c>
      <c r="G633" s="12">
        <v>0</v>
      </c>
      <c r="H633" s="1">
        <f t="shared" si="32"/>
        <v>0</v>
      </c>
    </row>
    <row r="634" spans="1:8">
      <c r="A634" s="13">
        <v>4010</v>
      </c>
      <c r="B634" s="11" t="s">
        <v>65</v>
      </c>
      <c r="C634" s="12">
        <v>0</v>
      </c>
      <c r="D634" s="12">
        <v>0</v>
      </c>
      <c r="E634" s="1">
        <f t="shared" si="31"/>
        <v>0</v>
      </c>
      <c r="F634" s="12">
        <v>916884</v>
      </c>
      <c r="G634" s="12">
        <v>604225.94999999995</v>
      </c>
      <c r="H634" s="1">
        <f t="shared" si="32"/>
        <v>65.899933906579236</v>
      </c>
    </row>
    <row r="635" spans="1:8">
      <c r="A635" s="13">
        <v>4040</v>
      </c>
      <c r="B635" s="11" t="s">
        <v>16</v>
      </c>
      <c r="C635" s="12">
        <v>0</v>
      </c>
      <c r="D635" s="12">
        <v>0</v>
      </c>
      <c r="E635" s="1">
        <f t="shared" si="31"/>
        <v>0</v>
      </c>
      <c r="F635" s="12">
        <v>51036</v>
      </c>
      <c r="G635" s="12">
        <v>50980.12</v>
      </c>
      <c r="H635" s="1">
        <f t="shared" si="32"/>
        <v>99.890508660553351</v>
      </c>
    </row>
    <row r="636" spans="1:8">
      <c r="A636" s="13">
        <v>4110</v>
      </c>
      <c r="B636" s="11" t="s">
        <v>17</v>
      </c>
      <c r="C636" s="12">
        <v>0</v>
      </c>
      <c r="D636" s="12">
        <v>0</v>
      </c>
      <c r="E636" s="1">
        <f t="shared" si="31"/>
        <v>0</v>
      </c>
      <c r="F636" s="12">
        <v>147832</v>
      </c>
      <c r="G636" s="12">
        <v>89783.64</v>
      </c>
      <c r="H636" s="1">
        <f t="shared" si="32"/>
        <v>60.733562422208998</v>
      </c>
    </row>
    <row r="637" spans="1:8">
      <c r="A637" s="13">
        <v>4120</v>
      </c>
      <c r="B637" s="11" t="s">
        <v>18</v>
      </c>
      <c r="C637" s="12">
        <v>0</v>
      </c>
      <c r="D637" s="12">
        <v>0</v>
      </c>
      <c r="E637" s="1">
        <f t="shared" si="31"/>
        <v>0</v>
      </c>
      <c r="F637" s="12">
        <v>22666</v>
      </c>
      <c r="G637" s="12">
        <v>12462.49</v>
      </c>
      <c r="H637" s="1">
        <f t="shared" si="32"/>
        <v>54.983190682078884</v>
      </c>
    </row>
    <row r="638" spans="1:8">
      <c r="A638" s="13">
        <v>4210</v>
      </c>
      <c r="B638" s="11" t="s">
        <v>2</v>
      </c>
      <c r="C638" s="12">
        <v>0</v>
      </c>
      <c r="D638" s="12">
        <v>0</v>
      </c>
      <c r="E638" s="1">
        <f t="shared" si="31"/>
        <v>0</v>
      </c>
      <c r="F638" s="12">
        <v>2400</v>
      </c>
      <c r="G638" s="12">
        <v>202.82</v>
      </c>
      <c r="H638" s="1">
        <f t="shared" si="32"/>
        <v>8.4508333333333319</v>
      </c>
    </row>
    <row r="639" spans="1:8">
      <c r="A639" s="13">
        <v>4240</v>
      </c>
      <c r="B639" s="11" t="s">
        <v>173</v>
      </c>
      <c r="C639" s="12">
        <v>0</v>
      </c>
      <c r="D639" s="12">
        <v>0</v>
      </c>
      <c r="E639" s="1">
        <f t="shared" ref="E639:E671" si="33">IF(D639=0,0,(D639/C639)*100)</f>
        <v>0</v>
      </c>
      <c r="F639" s="12">
        <v>2700</v>
      </c>
      <c r="G639" s="12">
        <v>359</v>
      </c>
      <c r="H639" s="1">
        <f t="shared" si="32"/>
        <v>13.296296296296294</v>
      </c>
    </row>
    <row r="640" spans="1:8">
      <c r="A640" s="13">
        <v>4440</v>
      </c>
      <c r="B640" s="11" t="s">
        <v>28</v>
      </c>
      <c r="C640" s="12">
        <v>0</v>
      </c>
      <c r="D640" s="12">
        <v>0</v>
      </c>
      <c r="E640" s="1">
        <f t="shared" si="33"/>
        <v>0</v>
      </c>
      <c r="F640" s="12">
        <v>49909</v>
      </c>
      <c r="G640" s="12">
        <v>44044</v>
      </c>
      <c r="H640" s="1">
        <f t="shared" si="32"/>
        <v>88.248612474703961</v>
      </c>
    </row>
    <row r="641" spans="1:8">
      <c r="A641" s="13">
        <v>4580</v>
      </c>
      <c r="B641" s="11" t="s">
        <v>13</v>
      </c>
      <c r="C641" s="12">
        <v>0</v>
      </c>
      <c r="D641" s="12">
        <v>0</v>
      </c>
      <c r="E641" s="1">
        <f t="shared" si="33"/>
        <v>0</v>
      </c>
      <c r="F641" s="12">
        <v>2741</v>
      </c>
      <c r="G641" s="12">
        <v>0</v>
      </c>
      <c r="H641" s="1">
        <f t="shared" si="32"/>
        <v>0</v>
      </c>
    </row>
    <row r="642" spans="1:8">
      <c r="A642" s="7">
        <v>85415</v>
      </c>
      <c r="B642" s="8" t="s">
        <v>174</v>
      </c>
      <c r="C642" s="9">
        <f>SUBTOTAL(9,C643:C653)</f>
        <v>214398</v>
      </c>
      <c r="D642" s="9">
        <f>SUBTOTAL(9,D643:D653)</f>
        <v>204618</v>
      </c>
      <c r="E642" s="4">
        <f t="shared" si="33"/>
        <v>95.438390283491444</v>
      </c>
      <c r="F642" s="9">
        <f>SUBTOTAL(9,F643:F653)</f>
        <v>214398</v>
      </c>
      <c r="G642" s="9">
        <f>SUBTOTAL(9,G643:G653)</f>
        <v>156766</v>
      </c>
      <c r="H642" s="4">
        <f t="shared" si="32"/>
        <v>73.119152230897683</v>
      </c>
    </row>
    <row r="643" spans="1:8">
      <c r="A643" s="10">
        <v>2007</v>
      </c>
      <c r="B643" s="11" t="s">
        <v>175</v>
      </c>
      <c r="C643" s="12">
        <v>46007.1</v>
      </c>
      <c r="D643" s="12">
        <v>37694.1</v>
      </c>
      <c r="E643" s="1">
        <f t="shared" si="33"/>
        <v>81.931049772752459</v>
      </c>
      <c r="F643" s="12">
        <v>0</v>
      </c>
      <c r="G643" s="12">
        <v>0</v>
      </c>
      <c r="H643" s="1">
        <f t="shared" si="32"/>
        <v>0</v>
      </c>
    </row>
    <row r="644" spans="1:8">
      <c r="A644" s="10">
        <v>2009</v>
      </c>
      <c r="B644" s="11" t="s">
        <v>175</v>
      </c>
      <c r="C644" s="12">
        <v>8118.9</v>
      </c>
      <c r="D644" s="12">
        <v>6651.9</v>
      </c>
      <c r="E644" s="1">
        <f t="shared" si="33"/>
        <v>81.931049772752459</v>
      </c>
      <c r="F644" s="12">
        <v>0</v>
      </c>
      <c r="G644" s="12">
        <v>0</v>
      </c>
      <c r="H644" s="1">
        <f t="shared" si="32"/>
        <v>0</v>
      </c>
    </row>
    <row r="645" spans="1:8">
      <c r="A645" s="10">
        <v>2030</v>
      </c>
      <c r="B645" s="11" t="s">
        <v>70</v>
      </c>
      <c r="C645" s="12">
        <v>160272</v>
      </c>
      <c r="D645" s="12">
        <v>160272</v>
      </c>
      <c r="E645" s="1">
        <f t="shared" si="33"/>
        <v>100</v>
      </c>
      <c r="F645" s="12">
        <v>0</v>
      </c>
      <c r="G645" s="12">
        <v>0</v>
      </c>
      <c r="H645" s="1">
        <f t="shared" si="32"/>
        <v>0</v>
      </c>
    </row>
    <row r="646" spans="1:8">
      <c r="A646" s="13">
        <v>3240</v>
      </c>
      <c r="B646" s="11" t="s">
        <v>172</v>
      </c>
      <c r="C646" s="12">
        <v>0</v>
      </c>
      <c r="D646" s="12">
        <v>0</v>
      </c>
      <c r="E646" s="1">
        <f t="shared" si="33"/>
        <v>0</v>
      </c>
      <c r="F646" s="12">
        <v>140872</v>
      </c>
      <c r="G646" s="12">
        <v>132420</v>
      </c>
      <c r="H646" s="1">
        <f t="shared" si="32"/>
        <v>94.000227156567661</v>
      </c>
    </row>
    <row r="647" spans="1:8">
      <c r="A647" s="13">
        <v>3260</v>
      </c>
      <c r="B647" s="11" t="s">
        <v>176</v>
      </c>
      <c r="C647" s="12">
        <v>0</v>
      </c>
      <c r="D647" s="12">
        <v>0</v>
      </c>
      <c r="E647" s="1">
        <f t="shared" si="33"/>
        <v>0</v>
      </c>
      <c r="F647" s="12">
        <v>19400</v>
      </c>
      <c r="G647" s="12">
        <v>0</v>
      </c>
      <c r="H647" s="1">
        <f t="shared" si="32"/>
        <v>0</v>
      </c>
    </row>
    <row r="648" spans="1:8">
      <c r="A648" s="13">
        <v>4177</v>
      </c>
      <c r="B648" s="11" t="s">
        <v>20</v>
      </c>
      <c r="C648" s="12">
        <v>0</v>
      </c>
      <c r="D648" s="12">
        <v>0</v>
      </c>
      <c r="E648" s="1">
        <f t="shared" si="33"/>
        <v>0</v>
      </c>
      <c r="F648" s="12">
        <v>24939</v>
      </c>
      <c r="G648" s="12">
        <v>16626</v>
      </c>
      <c r="H648" s="1">
        <f t="shared" si="32"/>
        <v>66.666666666666657</v>
      </c>
    </row>
    <row r="649" spans="1:8">
      <c r="A649" s="13">
        <v>4179</v>
      </c>
      <c r="B649" s="11" t="s">
        <v>20</v>
      </c>
      <c r="C649" s="12">
        <v>0</v>
      </c>
      <c r="D649" s="12">
        <v>0</v>
      </c>
      <c r="E649" s="1">
        <f t="shared" si="33"/>
        <v>0</v>
      </c>
      <c r="F649" s="12">
        <v>4401</v>
      </c>
      <c r="G649" s="12">
        <v>2934</v>
      </c>
      <c r="H649" s="1">
        <f t="shared" si="32"/>
        <v>66.666666666666657</v>
      </c>
    </row>
    <row r="650" spans="1:8">
      <c r="A650" s="13">
        <v>4217</v>
      </c>
      <c r="B650" s="11" t="s">
        <v>2</v>
      </c>
      <c r="C650" s="12">
        <v>0</v>
      </c>
      <c r="D650" s="12">
        <v>0</v>
      </c>
      <c r="E650" s="1">
        <f t="shared" si="33"/>
        <v>0</v>
      </c>
      <c r="F650" s="12">
        <v>12568.1</v>
      </c>
      <c r="G650" s="12">
        <v>4068.1</v>
      </c>
      <c r="H650" s="1">
        <f t="shared" si="32"/>
        <v>32.368456648180711</v>
      </c>
    </row>
    <row r="651" spans="1:8">
      <c r="A651" s="13">
        <v>4219</v>
      </c>
      <c r="B651" s="11" t="s">
        <v>2</v>
      </c>
      <c r="C651" s="12">
        <v>0</v>
      </c>
      <c r="D651" s="12">
        <v>0</v>
      </c>
      <c r="E651" s="1">
        <f t="shared" si="33"/>
        <v>0</v>
      </c>
      <c r="F651" s="12">
        <v>2217.9</v>
      </c>
      <c r="G651" s="12">
        <v>717.9</v>
      </c>
      <c r="H651" s="1">
        <f t="shared" si="32"/>
        <v>32.368456648180711</v>
      </c>
    </row>
    <row r="652" spans="1:8">
      <c r="A652" s="13">
        <v>4307</v>
      </c>
      <c r="B652" s="11" t="s">
        <v>8</v>
      </c>
      <c r="C652" s="12">
        <v>0</v>
      </c>
      <c r="D652" s="12">
        <v>0</v>
      </c>
      <c r="E652" s="1">
        <f t="shared" si="33"/>
        <v>0</v>
      </c>
      <c r="F652" s="12">
        <v>8500</v>
      </c>
      <c r="G652" s="12">
        <v>0</v>
      </c>
      <c r="H652" s="1">
        <f t="shared" si="32"/>
        <v>0</v>
      </c>
    </row>
    <row r="653" spans="1:8">
      <c r="A653" s="13">
        <v>4309</v>
      </c>
      <c r="B653" s="11" t="s">
        <v>8</v>
      </c>
      <c r="C653" s="12">
        <v>0</v>
      </c>
      <c r="D653" s="12">
        <v>0</v>
      </c>
      <c r="E653" s="1">
        <f t="shared" si="33"/>
        <v>0</v>
      </c>
      <c r="F653" s="12">
        <v>1500</v>
      </c>
      <c r="G653" s="12">
        <v>0</v>
      </c>
      <c r="H653" s="1">
        <f t="shared" si="32"/>
        <v>0</v>
      </c>
    </row>
    <row r="654" spans="1:8">
      <c r="A654" s="7">
        <v>85495</v>
      </c>
      <c r="B654" s="8" t="s">
        <v>1</v>
      </c>
      <c r="C654" s="9">
        <f>SUBTOTAL(9,C655)</f>
        <v>0</v>
      </c>
      <c r="D654" s="9">
        <f>SUBTOTAL(9,D655)</f>
        <v>0</v>
      </c>
      <c r="E654" s="4">
        <f t="shared" si="33"/>
        <v>0</v>
      </c>
      <c r="F654" s="9">
        <f>SUBTOTAL(9,F655)</f>
        <v>40000</v>
      </c>
      <c r="G654" s="9">
        <f>SUBTOTAL(9,G655)</f>
        <v>25000</v>
      </c>
      <c r="H654" s="4">
        <f t="shared" si="32"/>
        <v>62.5</v>
      </c>
    </row>
    <row r="655" spans="1:8">
      <c r="A655" s="13">
        <v>2820</v>
      </c>
      <c r="B655" s="11" t="s">
        <v>51</v>
      </c>
      <c r="C655" s="12">
        <v>0</v>
      </c>
      <c r="D655" s="12">
        <v>0</v>
      </c>
      <c r="E655" s="1">
        <f t="shared" si="33"/>
        <v>0</v>
      </c>
      <c r="F655" s="12">
        <v>40000</v>
      </c>
      <c r="G655" s="12">
        <v>25000</v>
      </c>
      <c r="H655" s="1">
        <f t="shared" si="32"/>
        <v>62.5</v>
      </c>
    </row>
    <row r="656" spans="1:8" ht="15.75">
      <c r="A656" s="14">
        <v>900</v>
      </c>
      <c r="B656" s="15" t="s">
        <v>177</v>
      </c>
      <c r="C656" s="16">
        <f>SUBTOTAL(9,C657:C697)</f>
        <v>672185</v>
      </c>
      <c r="D656" s="16">
        <f>SUBTOTAL(9,D657:D697)</f>
        <v>393731.9</v>
      </c>
      <c r="E656" s="17">
        <f t="shared" si="33"/>
        <v>58.574931008576513</v>
      </c>
      <c r="F656" s="16">
        <f>SUBTOTAL(9,F657:F697)</f>
        <v>3139156.87</v>
      </c>
      <c r="G656" s="16">
        <f>SUBTOTAL(9,G657:G697)</f>
        <v>2256000.4200000004</v>
      </c>
      <c r="H656" s="17">
        <f t="shared" si="32"/>
        <v>71.866444189518958</v>
      </c>
    </row>
    <row r="657" spans="1:8">
      <c r="A657" s="7">
        <v>90001</v>
      </c>
      <c r="B657" s="8" t="s">
        <v>178</v>
      </c>
      <c r="C657" s="9">
        <f>SUBTOTAL(9,C658:C659)</f>
        <v>0</v>
      </c>
      <c r="D657" s="9">
        <f>SUBTOTAL(9,D658:D659)</f>
        <v>0</v>
      </c>
      <c r="E657" s="4">
        <f t="shared" si="33"/>
        <v>0</v>
      </c>
      <c r="F657" s="9">
        <f>SUBTOTAL(9,F658:F659)</f>
        <v>644259.87</v>
      </c>
      <c r="G657" s="9">
        <f>SUBTOTAL(9,G658:G659)</f>
        <v>397958.32</v>
      </c>
      <c r="H657" s="4">
        <f t="shared" si="32"/>
        <v>61.76984451941729</v>
      </c>
    </row>
    <row r="658" spans="1:8">
      <c r="A658" s="13">
        <v>4300</v>
      </c>
      <c r="B658" s="11" t="s">
        <v>8</v>
      </c>
      <c r="C658" s="12">
        <v>0</v>
      </c>
      <c r="D658" s="12">
        <v>0</v>
      </c>
      <c r="E658" s="1">
        <f t="shared" si="33"/>
        <v>0</v>
      </c>
      <c r="F658" s="12">
        <v>24100</v>
      </c>
      <c r="G658" s="12">
        <v>4041.78</v>
      </c>
      <c r="H658" s="1">
        <f t="shared" ref="H658:H694" si="34">IF(G658=0,0,(G658/F658)*100)</f>
        <v>16.770871369294607</v>
      </c>
    </row>
    <row r="659" spans="1:8">
      <c r="A659" s="13">
        <v>6050</v>
      </c>
      <c r="B659" s="11" t="s">
        <v>0</v>
      </c>
      <c r="C659" s="12">
        <v>0</v>
      </c>
      <c r="D659" s="12">
        <v>0</v>
      </c>
      <c r="E659" s="1">
        <f t="shared" si="33"/>
        <v>0</v>
      </c>
      <c r="F659" s="12">
        <v>620159.87</v>
      </c>
      <c r="G659" s="12">
        <v>393916.54</v>
      </c>
      <c r="H659" s="1">
        <f t="shared" si="34"/>
        <v>63.518547241697533</v>
      </c>
    </row>
    <row r="660" spans="1:8">
      <c r="A660" s="7">
        <v>90002</v>
      </c>
      <c r="B660" s="8" t="s">
        <v>179</v>
      </c>
      <c r="C660" s="9">
        <f>SUBTOTAL(9,C661:C666)</f>
        <v>50000</v>
      </c>
      <c r="D660" s="9">
        <f>SUBTOTAL(9,D661:D666)</f>
        <v>0</v>
      </c>
      <c r="E660" s="4">
        <f t="shared" si="33"/>
        <v>0</v>
      </c>
      <c r="F660" s="9">
        <f>SUBTOTAL(9,F661:F666)</f>
        <v>74800</v>
      </c>
      <c r="G660" s="9">
        <f>SUBTOTAL(9,G661:G666)</f>
        <v>1422.68</v>
      </c>
      <c r="H660" s="4">
        <f t="shared" si="34"/>
        <v>1.9019786096256688</v>
      </c>
    </row>
    <row r="661" spans="1:8">
      <c r="A661" s="13">
        <v>4170</v>
      </c>
      <c r="B661" s="11" t="s">
        <v>20</v>
      </c>
      <c r="C661" s="12">
        <v>0</v>
      </c>
      <c r="D661" s="12">
        <v>0</v>
      </c>
      <c r="E661" s="1">
        <f t="shared" si="33"/>
        <v>0</v>
      </c>
      <c r="F661" s="12">
        <v>2800</v>
      </c>
      <c r="G661" s="12">
        <v>0</v>
      </c>
      <c r="H661" s="1">
        <f t="shared" si="34"/>
        <v>0</v>
      </c>
    </row>
    <row r="662" spans="1:8">
      <c r="A662" s="13">
        <v>4210</v>
      </c>
      <c r="B662" s="11" t="s">
        <v>2</v>
      </c>
      <c r="C662" s="12">
        <v>0</v>
      </c>
      <c r="D662" s="12">
        <v>0</v>
      </c>
      <c r="E662" s="1">
        <f t="shared" si="33"/>
        <v>0</v>
      </c>
      <c r="F662" s="12">
        <v>1000</v>
      </c>
      <c r="G662" s="12">
        <v>266.54000000000002</v>
      </c>
      <c r="H662" s="1">
        <f t="shared" si="34"/>
        <v>26.654</v>
      </c>
    </row>
    <row r="663" spans="1:8">
      <c r="A663" s="13">
        <v>4270</v>
      </c>
      <c r="B663" s="11" t="s">
        <v>21</v>
      </c>
      <c r="C663" s="12">
        <v>0</v>
      </c>
      <c r="D663" s="12">
        <v>0</v>
      </c>
      <c r="E663" s="1">
        <f t="shared" si="33"/>
        <v>0</v>
      </c>
      <c r="F663" s="12">
        <v>1000</v>
      </c>
      <c r="G663" s="12">
        <v>0</v>
      </c>
      <c r="H663" s="1">
        <f t="shared" si="34"/>
        <v>0</v>
      </c>
    </row>
    <row r="664" spans="1:8">
      <c r="A664" s="13">
        <v>4300</v>
      </c>
      <c r="B664" s="11" t="s">
        <v>8</v>
      </c>
      <c r="C664" s="12">
        <v>0</v>
      </c>
      <c r="D664" s="12">
        <v>0</v>
      </c>
      <c r="E664" s="1">
        <f t="shared" si="33"/>
        <v>0</v>
      </c>
      <c r="F664" s="12">
        <v>20000</v>
      </c>
      <c r="G664" s="12">
        <v>1156.1400000000001</v>
      </c>
      <c r="H664" s="1">
        <f t="shared" si="34"/>
        <v>5.7807000000000004</v>
      </c>
    </row>
    <row r="665" spans="1:8">
      <c r="A665" s="13">
        <v>6050</v>
      </c>
      <c r="B665" s="11" t="s">
        <v>0</v>
      </c>
      <c r="C665" s="12">
        <v>0</v>
      </c>
      <c r="D665" s="12">
        <v>0</v>
      </c>
      <c r="E665" s="1">
        <f t="shared" si="33"/>
        <v>0</v>
      </c>
      <c r="F665" s="12">
        <v>50000</v>
      </c>
      <c r="G665" s="12">
        <v>0</v>
      </c>
      <c r="H665" s="1">
        <f t="shared" si="34"/>
        <v>0</v>
      </c>
    </row>
    <row r="666" spans="1:8">
      <c r="A666" s="10">
        <v>6630</v>
      </c>
      <c r="B666" s="11" t="s">
        <v>34</v>
      </c>
      <c r="C666" s="12">
        <v>50000</v>
      </c>
      <c r="D666" s="12">
        <v>0</v>
      </c>
      <c r="E666" s="1">
        <f t="shared" si="33"/>
        <v>0</v>
      </c>
      <c r="F666" s="12">
        <v>0</v>
      </c>
      <c r="G666" s="12">
        <v>0</v>
      </c>
      <c r="H666" s="1">
        <f t="shared" si="34"/>
        <v>0</v>
      </c>
    </row>
    <row r="667" spans="1:8">
      <c r="A667" s="7">
        <v>90003</v>
      </c>
      <c r="B667" s="8" t="s">
        <v>180</v>
      </c>
      <c r="C667" s="9">
        <f>SUBTOTAL(9,C668)</f>
        <v>0</v>
      </c>
      <c r="D667" s="9">
        <f>SUBTOTAL(9,D668)</f>
        <v>0</v>
      </c>
      <c r="E667" s="4">
        <f t="shared" si="33"/>
        <v>0</v>
      </c>
      <c r="F667" s="9">
        <f>SUBTOTAL(9,F668)</f>
        <v>350000</v>
      </c>
      <c r="G667" s="9">
        <f>SUBTOTAL(9,G668)</f>
        <v>281623.46999999997</v>
      </c>
      <c r="H667" s="4">
        <f t="shared" si="34"/>
        <v>80.463848571428571</v>
      </c>
    </row>
    <row r="668" spans="1:8">
      <c r="A668" s="13">
        <v>4300</v>
      </c>
      <c r="B668" s="11" t="s">
        <v>8</v>
      </c>
      <c r="C668" s="12">
        <v>0</v>
      </c>
      <c r="D668" s="12">
        <v>0</v>
      </c>
      <c r="E668" s="1">
        <f t="shared" si="33"/>
        <v>0</v>
      </c>
      <c r="F668" s="12">
        <v>350000</v>
      </c>
      <c r="G668" s="12">
        <v>281623.46999999997</v>
      </c>
      <c r="H668" s="1">
        <f t="shared" si="34"/>
        <v>80.463848571428571</v>
      </c>
    </row>
    <row r="669" spans="1:8">
      <c r="A669" s="7">
        <v>90004</v>
      </c>
      <c r="B669" s="8" t="s">
        <v>181</v>
      </c>
      <c r="C669" s="9">
        <f>SUBTOTAL(9,C670:C671)</f>
        <v>0</v>
      </c>
      <c r="D669" s="9">
        <f>SUBTOTAL(9,D670:D671)</f>
        <v>0</v>
      </c>
      <c r="E669" s="4">
        <f t="shared" si="33"/>
        <v>0</v>
      </c>
      <c r="F669" s="9">
        <f>SUBTOTAL(9,F670:F671)</f>
        <v>652700</v>
      </c>
      <c r="G669" s="9">
        <f>SUBTOTAL(9,G670:G671)</f>
        <v>471048.3</v>
      </c>
      <c r="H669" s="4">
        <f t="shared" si="34"/>
        <v>72.1691895204535</v>
      </c>
    </row>
    <row r="670" spans="1:8">
      <c r="A670" s="13">
        <v>4210</v>
      </c>
      <c r="B670" s="11" t="s">
        <v>2</v>
      </c>
      <c r="C670" s="12">
        <v>0</v>
      </c>
      <c r="D670" s="12">
        <v>0</v>
      </c>
      <c r="E670" s="1">
        <f t="shared" si="33"/>
        <v>0</v>
      </c>
      <c r="F670" s="12">
        <v>2000</v>
      </c>
      <c r="G670" s="12">
        <v>301.35000000000002</v>
      </c>
      <c r="H670" s="1">
        <f t="shared" si="34"/>
        <v>15.067500000000001</v>
      </c>
    </row>
    <row r="671" spans="1:8">
      <c r="A671" s="13">
        <v>4300</v>
      </c>
      <c r="B671" s="11" t="s">
        <v>8</v>
      </c>
      <c r="C671" s="12">
        <v>0</v>
      </c>
      <c r="D671" s="12">
        <v>0</v>
      </c>
      <c r="E671" s="1">
        <f t="shared" si="33"/>
        <v>0</v>
      </c>
      <c r="F671" s="12">
        <v>650700</v>
      </c>
      <c r="G671" s="12">
        <v>470746.95</v>
      </c>
      <c r="H671" s="1">
        <f t="shared" si="34"/>
        <v>72.34469801751959</v>
      </c>
    </row>
    <row r="672" spans="1:8">
      <c r="A672" s="7">
        <v>90015</v>
      </c>
      <c r="B672" s="8" t="s">
        <v>182</v>
      </c>
      <c r="C672" s="9">
        <f>SUBTOTAL(9,C673:C676)</f>
        <v>0</v>
      </c>
      <c r="D672" s="9">
        <f>SUBTOTAL(9,D673:D676)</f>
        <v>0</v>
      </c>
      <c r="E672" s="4">
        <f t="shared" ref="E672:E710" si="35">IF(D672=0,0,(D672/C672)*100)</f>
        <v>0</v>
      </c>
      <c r="F672" s="9">
        <f>SUBTOTAL(9,F673:F676)</f>
        <v>581000</v>
      </c>
      <c r="G672" s="9">
        <f>SUBTOTAL(9,G673:G676)</f>
        <v>459043.04</v>
      </c>
      <c r="H672" s="4">
        <f t="shared" si="34"/>
        <v>79.009129087779684</v>
      </c>
    </row>
    <row r="673" spans="1:8">
      <c r="A673" s="13">
        <v>4170</v>
      </c>
      <c r="B673" s="11" t="s">
        <v>20</v>
      </c>
      <c r="C673" s="12">
        <v>0</v>
      </c>
      <c r="D673" s="12">
        <v>0</v>
      </c>
      <c r="E673" s="1">
        <f t="shared" si="35"/>
        <v>0</v>
      </c>
      <c r="F673" s="12">
        <v>1000</v>
      </c>
      <c r="G673" s="12">
        <v>0</v>
      </c>
      <c r="H673" s="1">
        <f t="shared" si="34"/>
        <v>0</v>
      </c>
    </row>
    <row r="674" spans="1:8">
      <c r="A674" s="13">
        <v>4260</v>
      </c>
      <c r="B674" s="11" t="s">
        <v>3</v>
      </c>
      <c r="C674" s="12">
        <v>0</v>
      </c>
      <c r="D674" s="12">
        <v>0</v>
      </c>
      <c r="E674" s="1">
        <f t="shared" si="35"/>
        <v>0</v>
      </c>
      <c r="F674" s="12">
        <v>400000</v>
      </c>
      <c r="G674" s="12">
        <v>336813.62</v>
      </c>
      <c r="H674" s="1">
        <f t="shared" si="34"/>
        <v>84.203405000000004</v>
      </c>
    </row>
    <row r="675" spans="1:8">
      <c r="A675" s="13">
        <v>4270</v>
      </c>
      <c r="B675" s="11" t="s">
        <v>21</v>
      </c>
      <c r="C675" s="12">
        <v>0</v>
      </c>
      <c r="D675" s="12">
        <v>0</v>
      </c>
      <c r="E675" s="1">
        <f t="shared" si="35"/>
        <v>0</v>
      </c>
      <c r="F675" s="12">
        <v>130000</v>
      </c>
      <c r="G675" s="12">
        <v>102419.42</v>
      </c>
      <c r="H675" s="1">
        <f t="shared" si="34"/>
        <v>78.784169230769237</v>
      </c>
    </row>
    <row r="676" spans="1:8">
      <c r="A676" s="13">
        <v>6050</v>
      </c>
      <c r="B676" s="11" t="s">
        <v>42</v>
      </c>
      <c r="C676" s="12">
        <v>0</v>
      </c>
      <c r="D676" s="12">
        <v>0</v>
      </c>
      <c r="E676" s="1">
        <f t="shared" si="35"/>
        <v>0</v>
      </c>
      <c r="F676" s="12">
        <v>50000</v>
      </c>
      <c r="G676" s="12">
        <v>19810</v>
      </c>
      <c r="H676" s="1">
        <f t="shared" si="34"/>
        <v>39.619999999999997</v>
      </c>
    </row>
    <row r="677" spans="1:8">
      <c r="A677" s="7">
        <v>90019</v>
      </c>
      <c r="B677" s="8" t="s">
        <v>183</v>
      </c>
      <c r="C677" s="9">
        <f>SUBTOTAL(9,C678:C685)</f>
        <v>170000</v>
      </c>
      <c r="D677" s="9">
        <f>SUBTOTAL(9,D678:D685)</f>
        <v>36281.97</v>
      </c>
      <c r="E677" s="4">
        <f t="shared" si="35"/>
        <v>21.34233529411765</v>
      </c>
      <c r="F677" s="9">
        <f>SUBTOTAL(9,F678:F685)</f>
        <v>42517</v>
      </c>
      <c r="G677" s="9">
        <f>SUBTOTAL(9,G678:G685)</f>
        <v>18255.490000000002</v>
      </c>
      <c r="H677" s="4">
        <f t="shared" si="34"/>
        <v>42.9369193499071</v>
      </c>
    </row>
    <row r="678" spans="1:8">
      <c r="A678" s="10" t="s">
        <v>194</v>
      </c>
      <c r="B678" s="11" t="s">
        <v>36</v>
      </c>
      <c r="C678" s="12">
        <v>170000</v>
      </c>
      <c r="D678" s="12">
        <v>36281.97</v>
      </c>
      <c r="E678" s="1">
        <f t="shared" si="35"/>
        <v>21.34233529411765</v>
      </c>
      <c r="F678" s="12">
        <v>0</v>
      </c>
      <c r="G678" s="12">
        <v>0</v>
      </c>
      <c r="H678" s="1">
        <f t="shared" si="34"/>
        <v>0</v>
      </c>
    </row>
    <row r="679" spans="1:8">
      <c r="A679" s="13">
        <v>3030</v>
      </c>
      <c r="B679" s="11" t="s">
        <v>75</v>
      </c>
      <c r="C679" s="12">
        <v>0</v>
      </c>
      <c r="D679" s="12">
        <v>0</v>
      </c>
      <c r="E679" s="1">
        <f t="shared" si="35"/>
        <v>0</v>
      </c>
      <c r="F679" s="12">
        <v>15000</v>
      </c>
      <c r="G679" s="12">
        <v>14201.77</v>
      </c>
      <c r="H679" s="1">
        <f t="shared" si="34"/>
        <v>94.678466666666665</v>
      </c>
    </row>
    <row r="680" spans="1:8">
      <c r="A680" s="13">
        <v>4170</v>
      </c>
      <c r="B680" s="11" t="s">
        <v>20</v>
      </c>
      <c r="C680" s="12">
        <v>0</v>
      </c>
      <c r="D680" s="12">
        <v>0</v>
      </c>
      <c r="E680" s="1">
        <f t="shared" si="35"/>
        <v>0</v>
      </c>
      <c r="F680" s="12">
        <v>5000</v>
      </c>
      <c r="G680" s="12">
        <v>0</v>
      </c>
      <c r="H680" s="1">
        <f t="shared" si="34"/>
        <v>0</v>
      </c>
    </row>
    <row r="681" spans="1:8">
      <c r="A681" s="13">
        <v>4210</v>
      </c>
      <c r="B681" s="11" t="s">
        <v>2</v>
      </c>
      <c r="C681" s="12">
        <v>0</v>
      </c>
      <c r="D681" s="12">
        <v>0</v>
      </c>
      <c r="E681" s="1">
        <f t="shared" si="35"/>
        <v>0</v>
      </c>
      <c r="F681" s="12">
        <v>10000</v>
      </c>
      <c r="G681" s="12">
        <v>2896</v>
      </c>
      <c r="H681" s="1">
        <f t="shared" si="34"/>
        <v>28.96</v>
      </c>
    </row>
    <row r="682" spans="1:8">
      <c r="A682" s="13">
        <v>4270</v>
      </c>
      <c r="B682" s="11" t="s">
        <v>21</v>
      </c>
      <c r="C682" s="12">
        <v>0</v>
      </c>
      <c r="D682" s="12">
        <v>0</v>
      </c>
      <c r="E682" s="1">
        <f t="shared" si="35"/>
        <v>0</v>
      </c>
      <c r="F682" s="12">
        <v>517</v>
      </c>
      <c r="G682" s="12">
        <v>0</v>
      </c>
      <c r="H682" s="1">
        <f t="shared" si="34"/>
        <v>0</v>
      </c>
    </row>
    <row r="683" spans="1:8">
      <c r="A683" s="13">
        <v>4300</v>
      </c>
      <c r="B683" s="11" t="s">
        <v>8</v>
      </c>
      <c r="C683" s="12">
        <v>0</v>
      </c>
      <c r="D683" s="12">
        <v>0</v>
      </c>
      <c r="E683" s="1">
        <f t="shared" si="35"/>
        <v>0</v>
      </c>
      <c r="F683" s="12">
        <v>10000</v>
      </c>
      <c r="G683" s="12">
        <v>1157.72</v>
      </c>
      <c r="H683" s="1">
        <f t="shared" si="34"/>
        <v>11.577199999999999</v>
      </c>
    </row>
    <row r="684" spans="1:8">
      <c r="A684" s="13">
        <v>4410</v>
      </c>
      <c r="B684" s="11" t="s">
        <v>27</v>
      </c>
      <c r="C684" s="12">
        <v>0</v>
      </c>
      <c r="D684" s="12">
        <v>0</v>
      </c>
      <c r="E684" s="1">
        <f t="shared" si="35"/>
        <v>0</v>
      </c>
      <c r="F684" s="12">
        <v>1000</v>
      </c>
      <c r="G684" s="12">
        <v>0</v>
      </c>
      <c r="H684" s="1">
        <f t="shared" si="34"/>
        <v>0</v>
      </c>
    </row>
    <row r="685" spans="1:8">
      <c r="A685" s="13">
        <v>4700</v>
      </c>
      <c r="B685" s="11" t="s">
        <v>31</v>
      </c>
      <c r="C685" s="12">
        <v>0</v>
      </c>
      <c r="D685" s="12">
        <v>0</v>
      </c>
      <c r="E685" s="1">
        <f t="shared" si="35"/>
        <v>0</v>
      </c>
      <c r="F685" s="12">
        <v>1000</v>
      </c>
      <c r="G685" s="12">
        <v>0</v>
      </c>
      <c r="H685" s="1">
        <f t="shared" si="34"/>
        <v>0</v>
      </c>
    </row>
    <row r="686" spans="1:8">
      <c r="A686" s="7">
        <v>90095</v>
      </c>
      <c r="B686" s="8" t="s">
        <v>1</v>
      </c>
      <c r="C686" s="9">
        <f>SUBTOTAL(9,C687:C697)</f>
        <v>452185</v>
      </c>
      <c r="D686" s="9">
        <f>SUBTOTAL(9,D687:D697)</f>
        <v>357449.93000000005</v>
      </c>
      <c r="E686" s="4">
        <f t="shared" si="35"/>
        <v>79.049488594270059</v>
      </c>
      <c r="F686" s="9">
        <f>SUBTOTAL(9,F687:F697)</f>
        <v>793880</v>
      </c>
      <c r="G686" s="9">
        <f>SUBTOTAL(9,G687:G697)</f>
        <v>626649.12</v>
      </c>
      <c r="H686" s="4">
        <f t="shared" si="34"/>
        <v>78.934992694109937</v>
      </c>
    </row>
    <row r="687" spans="1:8">
      <c r="A687" s="10" t="s">
        <v>195</v>
      </c>
      <c r="B687" s="11" t="s">
        <v>56</v>
      </c>
      <c r="C687" s="12">
        <v>311000</v>
      </c>
      <c r="D687" s="12">
        <v>188349.29</v>
      </c>
      <c r="E687" s="1">
        <f t="shared" si="35"/>
        <v>60.562472668810294</v>
      </c>
      <c r="F687" s="12">
        <v>0</v>
      </c>
      <c r="G687" s="12">
        <v>0</v>
      </c>
      <c r="H687" s="1">
        <f t="shared" si="34"/>
        <v>0</v>
      </c>
    </row>
    <row r="688" spans="1:8">
      <c r="A688" s="10" t="s">
        <v>193</v>
      </c>
      <c r="B688" s="11" t="s">
        <v>12</v>
      </c>
      <c r="C688" s="12">
        <v>900</v>
      </c>
      <c r="D688" s="12">
        <v>950.92</v>
      </c>
      <c r="E688" s="1">
        <f t="shared" si="35"/>
        <v>105.65777777777778</v>
      </c>
      <c r="F688" s="12">
        <v>0</v>
      </c>
      <c r="G688" s="12">
        <v>0</v>
      </c>
      <c r="H688" s="1">
        <f t="shared" si="34"/>
        <v>0</v>
      </c>
    </row>
    <row r="689" spans="1:8">
      <c r="A689" s="10" t="s">
        <v>196</v>
      </c>
      <c r="B689" s="11" t="s">
        <v>13</v>
      </c>
      <c r="C689" s="12">
        <v>2000</v>
      </c>
      <c r="D689" s="12">
        <v>456.91</v>
      </c>
      <c r="E689" s="1">
        <f t="shared" si="35"/>
        <v>22.845500000000001</v>
      </c>
      <c r="F689" s="12">
        <v>0</v>
      </c>
      <c r="G689" s="12">
        <v>0</v>
      </c>
      <c r="H689" s="1">
        <f t="shared" si="34"/>
        <v>0</v>
      </c>
    </row>
    <row r="690" spans="1:8">
      <c r="A690" s="10" t="s">
        <v>197</v>
      </c>
      <c r="B690" s="11" t="s">
        <v>46</v>
      </c>
      <c r="C690" s="12">
        <v>138285</v>
      </c>
      <c r="D690" s="12">
        <v>167692.81</v>
      </c>
      <c r="E690" s="1">
        <f t="shared" si="35"/>
        <v>121.26608815128176</v>
      </c>
      <c r="F690" s="12">
        <v>0</v>
      </c>
      <c r="G690" s="12">
        <v>0</v>
      </c>
      <c r="H690" s="1">
        <f t="shared" si="34"/>
        <v>0</v>
      </c>
    </row>
    <row r="691" spans="1:8">
      <c r="A691" s="13">
        <v>4210</v>
      </c>
      <c r="B691" s="11" t="s">
        <v>2</v>
      </c>
      <c r="C691" s="12">
        <v>0</v>
      </c>
      <c r="D691" s="12">
        <v>0</v>
      </c>
      <c r="E691" s="1">
        <f t="shared" si="35"/>
        <v>0</v>
      </c>
      <c r="F691" s="12">
        <v>11500</v>
      </c>
      <c r="G691" s="12">
        <v>9806.3700000000008</v>
      </c>
      <c r="H691" s="1">
        <f t="shared" si="34"/>
        <v>85.272782608695664</v>
      </c>
    </row>
    <row r="692" spans="1:8">
      <c r="A692" s="13">
        <v>4260</v>
      </c>
      <c r="B692" s="11" t="s">
        <v>3</v>
      </c>
      <c r="C692" s="12">
        <v>0</v>
      </c>
      <c r="D692" s="12">
        <v>0</v>
      </c>
      <c r="E692" s="1">
        <f t="shared" si="35"/>
        <v>0</v>
      </c>
      <c r="F692" s="12">
        <v>307000</v>
      </c>
      <c r="G692" s="12">
        <v>305281.56</v>
      </c>
      <c r="H692" s="1">
        <f t="shared" si="34"/>
        <v>99.440247557003261</v>
      </c>
    </row>
    <row r="693" spans="1:8">
      <c r="A693" s="13">
        <v>4270</v>
      </c>
      <c r="B693" s="11" t="s">
        <v>21</v>
      </c>
      <c r="C693" s="12">
        <v>0</v>
      </c>
      <c r="D693" s="12">
        <v>0</v>
      </c>
      <c r="E693" s="1">
        <f t="shared" si="35"/>
        <v>0</v>
      </c>
      <c r="F693" s="12">
        <v>142000</v>
      </c>
      <c r="G693" s="12">
        <v>36231.1</v>
      </c>
      <c r="H693" s="1">
        <f t="shared" si="34"/>
        <v>25.514859154929574</v>
      </c>
    </row>
    <row r="694" spans="1:8">
      <c r="A694" s="13">
        <v>4300</v>
      </c>
      <c r="B694" s="11" t="s">
        <v>8</v>
      </c>
      <c r="C694" s="12">
        <v>0</v>
      </c>
      <c r="D694" s="12">
        <v>0</v>
      </c>
      <c r="E694" s="1">
        <f t="shared" si="35"/>
        <v>0</v>
      </c>
      <c r="F694" s="12">
        <v>263900</v>
      </c>
      <c r="G694" s="12">
        <v>210734.62</v>
      </c>
      <c r="H694" s="1">
        <f t="shared" si="34"/>
        <v>79.853967411898438</v>
      </c>
    </row>
    <row r="695" spans="1:8">
      <c r="A695" s="13">
        <v>4370</v>
      </c>
      <c r="B695" s="11" t="s">
        <v>25</v>
      </c>
      <c r="C695" s="12">
        <v>0</v>
      </c>
      <c r="D695" s="12">
        <v>0</v>
      </c>
      <c r="E695" s="1">
        <f t="shared" si="35"/>
        <v>0</v>
      </c>
      <c r="F695" s="12">
        <v>2880</v>
      </c>
      <c r="G695" s="12">
        <v>961.56</v>
      </c>
      <c r="H695" s="1">
        <f t="shared" ref="H695:H736" si="36">IF(G695=0,0,(G695/F695)*100)</f>
        <v>33.387499999999996</v>
      </c>
    </row>
    <row r="696" spans="1:8">
      <c r="A696" s="13">
        <v>4430</v>
      </c>
      <c r="B696" s="11" t="s">
        <v>4</v>
      </c>
      <c r="C696" s="12">
        <v>0</v>
      </c>
      <c r="D696" s="12">
        <v>0</v>
      </c>
      <c r="E696" s="1">
        <f t="shared" si="35"/>
        <v>0</v>
      </c>
      <c r="F696" s="12">
        <v>4500</v>
      </c>
      <c r="G696" s="12">
        <v>3906.91</v>
      </c>
      <c r="H696" s="1">
        <f t="shared" si="36"/>
        <v>86.820222222222228</v>
      </c>
    </row>
    <row r="697" spans="1:8">
      <c r="A697" s="13">
        <v>4530</v>
      </c>
      <c r="B697" s="11" t="s">
        <v>9</v>
      </c>
      <c r="C697" s="12">
        <v>0</v>
      </c>
      <c r="D697" s="12">
        <v>0</v>
      </c>
      <c r="E697" s="1">
        <f t="shared" si="35"/>
        <v>0</v>
      </c>
      <c r="F697" s="12">
        <v>62100</v>
      </c>
      <c r="G697" s="12">
        <v>59727</v>
      </c>
      <c r="H697" s="6">
        <f t="shared" si="36"/>
        <v>96.178743961352652</v>
      </c>
    </row>
    <row r="698" spans="1:8" ht="15.75">
      <c r="A698" s="14">
        <v>921</v>
      </c>
      <c r="B698" s="15" t="s">
        <v>184</v>
      </c>
      <c r="C698" s="16">
        <f>SUBTOTAL(9,C699:C713)</f>
        <v>5492785</v>
      </c>
      <c r="D698" s="16">
        <f>SUBTOTAL(9,D699:D713)</f>
        <v>2875959.98</v>
      </c>
      <c r="E698" s="17">
        <f t="shared" si="35"/>
        <v>52.358866767951049</v>
      </c>
      <c r="F698" s="16">
        <f>SUBTOTAL(9,F699:F713)</f>
        <v>4653925</v>
      </c>
      <c r="G698" s="16">
        <f>SUBTOTAL(9,G699:G713)</f>
        <v>1138696</v>
      </c>
      <c r="H698" s="17">
        <f t="shared" si="36"/>
        <v>24.467433402987801</v>
      </c>
    </row>
    <row r="699" spans="1:8">
      <c r="A699" s="7">
        <v>92105</v>
      </c>
      <c r="B699" s="8" t="s">
        <v>185</v>
      </c>
      <c r="C699" s="9">
        <f>SUBTOTAL(9,C700:C703)</f>
        <v>26000</v>
      </c>
      <c r="D699" s="9">
        <f>SUBTOTAL(9,D700:D703)</f>
        <v>12000</v>
      </c>
      <c r="E699" s="4">
        <f t="shared" si="35"/>
        <v>46.153846153846153</v>
      </c>
      <c r="F699" s="9">
        <f>SUBTOTAL(9,F700:F703)</f>
        <v>26000</v>
      </c>
      <c r="G699" s="9">
        <f>SUBTOTAL(9,G700:G703)</f>
        <v>12000</v>
      </c>
      <c r="H699" s="4">
        <f t="shared" si="36"/>
        <v>46.153846153846153</v>
      </c>
    </row>
    <row r="700" spans="1:8">
      <c r="A700" s="13">
        <v>2320</v>
      </c>
      <c r="B700" s="11" t="s">
        <v>186</v>
      </c>
      <c r="C700" s="12">
        <v>26000</v>
      </c>
      <c r="D700" s="12">
        <v>12000</v>
      </c>
      <c r="E700" s="1">
        <f t="shared" si="35"/>
        <v>46.153846153846153</v>
      </c>
      <c r="F700" s="12">
        <v>0</v>
      </c>
      <c r="G700" s="12">
        <v>0</v>
      </c>
      <c r="H700" s="1">
        <f t="shared" si="36"/>
        <v>0</v>
      </c>
    </row>
    <row r="701" spans="1:8">
      <c r="A701" s="13">
        <v>4170</v>
      </c>
      <c r="B701" s="11" t="s">
        <v>20</v>
      </c>
      <c r="C701" s="12">
        <v>0</v>
      </c>
      <c r="D701" s="12">
        <v>0</v>
      </c>
      <c r="E701" s="1">
        <f t="shared" si="35"/>
        <v>0</v>
      </c>
      <c r="F701" s="12">
        <v>10000</v>
      </c>
      <c r="G701" s="12">
        <v>7500</v>
      </c>
      <c r="H701" s="1">
        <f t="shared" si="36"/>
        <v>75</v>
      </c>
    </row>
    <row r="702" spans="1:8">
      <c r="A702" s="13">
        <v>4210</v>
      </c>
      <c r="B702" s="11" t="s">
        <v>2</v>
      </c>
      <c r="C702" s="12">
        <v>0</v>
      </c>
      <c r="D702" s="12">
        <v>0</v>
      </c>
      <c r="E702" s="1">
        <f t="shared" si="35"/>
        <v>0</v>
      </c>
      <c r="F702" s="12">
        <v>10000</v>
      </c>
      <c r="G702" s="12">
        <v>4500</v>
      </c>
      <c r="H702" s="1">
        <f t="shared" si="36"/>
        <v>45</v>
      </c>
    </row>
    <row r="703" spans="1:8">
      <c r="A703" s="13">
        <v>4300</v>
      </c>
      <c r="B703" s="11" t="s">
        <v>8</v>
      </c>
      <c r="C703" s="12">
        <v>0</v>
      </c>
      <c r="D703" s="12">
        <v>0</v>
      </c>
      <c r="E703" s="1">
        <f t="shared" si="35"/>
        <v>0</v>
      </c>
      <c r="F703" s="12">
        <v>6000</v>
      </c>
      <c r="G703" s="12">
        <v>0</v>
      </c>
      <c r="H703" s="1">
        <f t="shared" si="36"/>
        <v>0</v>
      </c>
    </row>
    <row r="704" spans="1:8">
      <c r="A704" s="7">
        <v>92109</v>
      </c>
      <c r="B704" s="8" t="s">
        <v>187</v>
      </c>
      <c r="C704" s="9">
        <f>SUBTOTAL(9,C705:C706)</f>
        <v>0</v>
      </c>
      <c r="D704" s="9">
        <f>SUBTOTAL(9,D705:D706)</f>
        <v>0</v>
      </c>
      <c r="E704" s="4">
        <f t="shared" si="35"/>
        <v>0</v>
      </c>
      <c r="F704" s="9">
        <f>SUBTOTAL(9,F705:F706)</f>
        <v>740000</v>
      </c>
      <c r="G704" s="9">
        <f>SUBTOTAL(9,G705:G706)</f>
        <v>517000</v>
      </c>
      <c r="H704" s="4">
        <f t="shared" si="36"/>
        <v>69.864864864864856</v>
      </c>
    </row>
    <row r="705" spans="1:8">
      <c r="A705" s="13">
        <v>2480</v>
      </c>
      <c r="B705" s="11" t="s">
        <v>188</v>
      </c>
      <c r="C705" s="12">
        <v>0</v>
      </c>
      <c r="D705" s="12">
        <v>0</v>
      </c>
      <c r="E705" s="1">
        <f t="shared" si="35"/>
        <v>0</v>
      </c>
      <c r="F705" s="12">
        <v>720000</v>
      </c>
      <c r="G705" s="12">
        <v>517000</v>
      </c>
      <c r="H705" s="1">
        <f t="shared" si="36"/>
        <v>71.805555555555557</v>
      </c>
    </row>
    <row r="706" spans="1:8">
      <c r="A706" s="13">
        <v>2800</v>
      </c>
      <c r="B706" s="11" t="s">
        <v>189</v>
      </c>
      <c r="C706" s="12">
        <v>0</v>
      </c>
      <c r="D706" s="12">
        <v>0</v>
      </c>
      <c r="E706" s="1">
        <f t="shared" si="35"/>
        <v>0</v>
      </c>
      <c r="F706" s="12">
        <v>20000</v>
      </c>
      <c r="G706" s="12">
        <v>0</v>
      </c>
      <c r="H706" s="1">
        <f t="shared" si="36"/>
        <v>0</v>
      </c>
    </row>
    <row r="707" spans="1:8">
      <c r="A707" s="7">
        <v>92116</v>
      </c>
      <c r="B707" s="8" t="s">
        <v>190</v>
      </c>
      <c r="C707" s="9">
        <f>SUBTOTAL(9,C708)</f>
        <v>0</v>
      </c>
      <c r="D707" s="9">
        <f>SUBTOTAL(9,D708)</f>
        <v>0</v>
      </c>
      <c r="E707" s="4">
        <f t="shared" si="35"/>
        <v>0</v>
      </c>
      <c r="F707" s="9">
        <f>SUBTOTAL(9,F708)</f>
        <v>490000</v>
      </c>
      <c r="G707" s="9">
        <f>SUBTOTAL(9,G708)</f>
        <v>344500</v>
      </c>
      <c r="H707" s="4">
        <f t="shared" si="36"/>
        <v>70.306122448979593</v>
      </c>
    </row>
    <row r="708" spans="1:8">
      <c r="A708" s="13">
        <v>2480</v>
      </c>
      <c r="B708" s="11" t="s">
        <v>188</v>
      </c>
      <c r="C708" s="12">
        <v>0</v>
      </c>
      <c r="D708" s="12">
        <v>0</v>
      </c>
      <c r="E708" s="1">
        <f t="shared" si="35"/>
        <v>0</v>
      </c>
      <c r="F708" s="12">
        <v>490000</v>
      </c>
      <c r="G708" s="12">
        <v>344500</v>
      </c>
      <c r="H708" s="1">
        <f t="shared" si="36"/>
        <v>70.306122448979593</v>
      </c>
    </row>
    <row r="709" spans="1:8">
      <c r="A709" s="7">
        <v>92195</v>
      </c>
      <c r="B709" s="8" t="s">
        <v>1</v>
      </c>
      <c r="C709" s="9">
        <f>SUBTOTAL(9,C710:C713)</f>
        <v>5466785</v>
      </c>
      <c r="D709" s="9">
        <f>SUBTOTAL(9,D710:D713)</f>
        <v>2863959.98</v>
      </c>
      <c r="E709" s="4">
        <f t="shared" si="35"/>
        <v>52.388377812553443</v>
      </c>
      <c r="F709" s="9">
        <f>SUBTOTAL(9,F710:F713)</f>
        <v>3397925</v>
      </c>
      <c r="G709" s="9">
        <f>SUBTOTAL(9,G710:G713)</f>
        <v>265196</v>
      </c>
      <c r="H709" s="4">
        <f t="shared" si="36"/>
        <v>7.8046454821692643</v>
      </c>
    </row>
    <row r="710" spans="1:8">
      <c r="A710" s="13">
        <v>2820</v>
      </c>
      <c r="B710" s="11" t="s">
        <v>51</v>
      </c>
      <c r="C710" s="12">
        <v>0</v>
      </c>
      <c r="D710" s="12">
        <v>0</v>
      </c>
      <c r="E710" s="1">
        <f t="shared" si="35"/>
        <v>0</v>
      </c>
      <c r="F710" s="12">
        <v>20000</v>
      </c>
      <c r="G710" s="12">
        <v>17000</v>
      </c>
      <c r="H710" s="1">
        <f t="shared" si="36"/>
        <v>85</v>
      </c>
    </row>
    <row r="711" spans="1:8">
      <c r="A711" s="13">
        <v>6057</v>
      </c>
      <c r="B711" s="11" t="s">
        <v>0</v>
      </c>
      <c r="C711" s="12">
        <v>0</v>
      </c>
      <c r="D711" s="12">
        <v>0</v>
      </c>
      <c r="E711" s="1">
        <f t="shared" ref="E711:E729" si="37">IF(D711=0,0,(D711/C711)*100)</f>
        <v>0</v>
      </c>
      <c r="F711" s="12">
        <v>2811925</v>
      </c>
      <c r="G711" s="12">
        <v>210966.6</v>
      </c>
      <c r="H711" s="1">
        <f t="shared" si="36"/>
        <v>7.5025685251206911</v>
      </c>
    </row>
    <row r="712" spans="1:8">
      <c r="A712" s="13">
        <v>6059</v>
      </c>
      <c r="B712" s="11" t="s">
        <v>32</v>
      </c>
      <c r="C712" s="12">
        <v>0</v>
      </c>
      <c r="D712" s="12">
        <v>0</v>
      </c>
      <c r="E712" s="1">
        <f t="shared" si="37"/>
        <v>0</v>
      </c>
      <c r="F712" s="12">
        <v>566000</v>
      </c>
      <c r="G712" s="12">
        <v>37229.4</v>
      </c>
      <c r="H712" s="1">
        <f t="shared" si="36"/>
        <v>6.577632508833922</v>
      </c>
    </row>
    <row r="713" spans="1:8">
      <c r="A713" s="13">
        <v>6207</v>
      </c>
      <c r="B713" s="11" t="s">
        <v>64</v>
      </c>
      <c r="C713" s="12">
        <v>5466785</v>
      </c>
      <c r="D713" s="12">
        <v>2863959.98</v>
      </c>
      <c r="E713" s="1">
        <f t="shared" si="37"/>
        <v>52.388377812553443</v>
      </c>
      <c r="F713" s="12">
        <v>0</v>
      </c>
      <c r="G713" s="12">
        <v>0</v>
      </c>
      <c r="H713" s="1">
        <f t="shared" si="36"/>
        <v>0</v>
      </c>
    </row>
    <row r="714" spans="1:8" ht="15.75">
      <c r="A714" s="14">
        <v>926</v>
      </c>
      <c r="B714" s="15" t="s">
        <v>191</v>
      </c>
      <c r="C714" s="16">
        <f>SUBTOTAL(9,C715:C738)</f>
        <v>63000</v>
      </c>
      <c r="D714" s="16">
        <f>SUBTOTAL(9,D715:D738)</f>
        <v>58158</v>
      </c>
      <c r="E714" s="17">
        <f t="shared" si="37"/>
        <v>92.314285714285717</v>
      </c>
      <c r="F714" s="16">
        <f>SUBTOTAL(9,F715:F738)</f>
        <v>1575672</v>
      </c>
      <c r="G714" s="16">
        <f>SUBTOTAL(9,G715:G738)</f>
        <v>986349.29999999993</v>
      </c>
      <c r="H714" s="17">
        <f t="shared" si="36"/>
        <v>62.598643626338472</v>
      </c>
    </row>
    <row r="715" spans="1:8">
      <c r="A715" s="7">
        <v>92601</v>
      </c>
      <c r="B715" s="8" t="s">
        <v>192</v>
      </c>
      <c r="C715" s="9">
        <f>SUBTOTAL(9,C716:C736)</f>
        <v>63000</v>
      </c>
      <c r="D715" s="9">
        <f>SUBTOTAL(9,D716:D736)</f>
        <v>58158</v>
      </c>
      <c r="E715" s="4">
        <f t="shared" si="37"/>
        <v>92.314285714285717</v>
      </c>
      <c r="F715" s="9">
        <f>SUBTOTAL(9,F716:F736)</f>
        <v>1275672</v>
      </c>
      <c r="G715" s="9">
        <f>SUBTOTAL(9,G716:G736)</f>
        <v>836849.29999999993</v>
      </c>
      <c r="H715" s="4">
        <f t="shared" si="36"/>
        <v>65.600663806997403</v>
      </c>
    </row>
    <row r="716" spans="1:8">
      <c r="A716" s="10" t="s">
        <v>193</v>
      </c>
      <c r="B716" s="11" t="s">
        <v>12</v>
      </c>
      <c r="C716" s="12">
        <v>63000</v>
      </c>
      <c r="D716" s="12">
        <v>58158</v>
      </c>
      <c r="E716" s="1">
        <f t="shared" si="37"/>
        <v>92.314285714285717</v>
      </c>
      <c r="F716" s="12">
        <v>0</v>
      </c>
      <c r="G716" s="12">
        <v>0</v>
      </c>
      <c r="H716" s="1">
        <f t="shared" si="36"/>
        <v>0</v>
      </c>
    </row>
    <row r="717" spans="1:8">
      <c r="A717" s="13">
        <v>3020</v>
      </c>
      <c r="B717" s="11" t="s">
        <v>14</v>
      </c>
      <c r="C717" s="12">
        <v>0</v>
      </c>
      <c r="D717" s="12">
        <v>0</v>
      </c>
      <c r="E717" s="1">
        <f t="shared" si="37"/>
        <v>0</v>
      </c>
      <c r="F717" s="12">
        <v>3500</v>
      </c>
      <c r="G717" s="12">
        <v>442.17</v>
      </c>
      <c r="H717" s="1">
        <f t="shared" si="36"/>
        <v>12.633428571428574</v>
      </c>
    </row>
    <row r="718" spans="1:8">
      <c r="A718" s="13">
        <v>4010</v>
      </c>
      <c r="B718" s="11" t="s">
        <v>65</v>
      </c>
      <c r="C718" s="12">
        <v>0</v>
      </c>
      <c r="D718" s="12">
        <v>0</v>
      </c>
      <c r="E718" s="1">
        <f t="shared" si="37"/>
        <v>0</v>
      </c>
      <c r="F718" s="12">
        <v>357290</v>
      </c>
      <c r="G718" s="12">
        <v>247990.6</v>
      </c>
      <c r="H718" s="1">
        <f t="shared" si="36"/>
        <v>69.408771586106525</v>
      </c>
    </row>
    <row r="719" spans="1:8">
      <c r="A719" s="13">
        <v>4040</v>
      </c>
      <c r="B719" s="11" t="s">
        <v>16</v>
      </c>
      <c r="C719" s="12">
        <v>0</v>
      </c>
      <c r="D719" s="12">
        <v>0</v>
      </c>
      <c r="E719" s="1">
        <f t="shared" si="37"/>
        <v>0</v>
      </c>
      <c r="F719" s="12">
        <v>26827</v>
      </c>
      <c r="G719" s="12">
        <v>26826.240000000002</v>
      </c>
      <c r="H719" s="1">
        <f t="shared" si="36"/>
        <v>99.997167033212818</v>
      </c>
    </row>
    <row r="720" spans="1:8">
      <c r="A720" s="13">
        <v>4110</v>
      </c>
      <c r="B720" s="11" t="s">
        <v>17</v>
      </c>
      <c r="C720" s="12">
        <v>0</v>
      </c>
      <c r="D720" s="12">
        <v>0</v>
      </c>
      <c r="E720" s="1">
        <f t="shared" si="37"/>
        <v>0</v>
      </c>
      <c r="F720" s="12">
        <v>61105</v>
      </c>
      <c r="G720" s="12">
        <v>45514.26</v>
      </c>
      <c r="H720" s="1">
        <f t="shared" si="36"/>
        <v>74.485328532853288</v>
      </c>
    </row>
    <row r="721" spans="1:8">
      <c r="A721" s="13">
        <v>4120</v>
      </c>
      <c r="B721" s="11" t="s">
        <v>18</v>
      </c>
      <c r="C721" s="12">
        <v>0</v>
      </c>
      <c r="D721" s="12">
        <v>0</v>
      </c>
      <c r="E721" s="1">
        <f t="shared" si="37"/>
        <v>0</v>
      </c>
      <c r="F721" s="12">
        <v>10350</v>
      </c>
      <c r="G721" s="12">
        <v>6923.14</v>
      </c>
      <c r="H721" s="1">
        <f t="shared" si="36"/>
        <v>66.89024154589373</v>
      </c>
    </row>
    <row r="722" spans="1:8">
      <c r="A722" s="13">
        <v>4170</v>
      </c>
      <c r="B722" s="11" t="s">
        <v>20</v>
      </c>
      <c r="C722" s="12">
        <v>0</v>
      </c>
      <c r="D722" s="12">
        <v>0</v>
      </c>
      <c r="E722" s="1">
        <f t="shared" si="37"/>
        <v>0</v>
      </c>
      <c r="F722" s="12">
        <v>35000</v>
      </c>
      <c r="G722" s="12">
        <v>25906.39</v>
      </c>
      <c r="H722" s="1">
        <f t="shared" si="36"/>
        <v>74.018257142857152</v>
      </c>
    </row>
    <row r="723" spans="1:8">
      <c r="A723" s="13">
        <v>4210</v>
      </c>
      <c r="B723" s="11" t="s">
        <v>2</v>
      </c>
      <c r="C723" s="12">
        <v>0</v>
      </c>
      <c r="D723" s="12">
        <v>0</v>
      </c>
      <c r="E723" s="1">
        <f t="shared" si="37"/>
        <v>0</v>
      </c>
      <c r="F723" s="12">
        <v>94461</v>
      </c>
      <c r="G723" s="12">
        <v>57263.3</v>
      </c>
      <c r="H723" s="1">
        <f t="shared" si="36"/>
        <v>60.621102889022978</v>
      </c>
    </row>
    <row r="724" spans="1:8">
      <c r="A724" s="13">
        <v>4260</v>
      </c>
      <c r="B724" s="11" t="s">
        <v>3</v>
      </c>
      <c r="C724" s="12">
        <v>0</v>
      </c>
      <c r="D724" s="12">
        <v>0</v>
      </c>
      <c r="E724" s="1">
        <f t="shared" si="37"/>
        <v>0</v>
      </c>
      <c r="F724" s="12">
        <v>355000</v>
      </c>
      <c r="G724" s="12">
        <v>225395.81</v>
      </c>
      <c r="H724" s="1">
        <f t="shared" si="36"/>
        <v>63.491777464788733</v>
      </c>
    </row>
    <row r="725" spans="1:8">
      <c r="A725" s="13">
        <v>4270</v>
      </c>
      <c r="B725" s="11" t="s">
        <v>21</v>
      </c>
      <c r="C725" s="12">
        <v>0</v>
      </c>
      <c r="D725" s="12">
        <v>0</v>
      </c>
      <c r="E725" s="1">
        <f t="shared" si="37"/>
        <v>0</v>
      </c>
      <c r="F725" s="12">
        <v>132000</v>
      </c>
      <c r="G725" s="12">
        <v>91242.73</v>
      </c>
      <c r="H725" s="1">
        <f t="shared" si="36"/>
        <v>69.123280303030299</v>
      </c>
    </row>
    <row r="726" spans="1:8">
      <c r="A726" s="13">
        <v>4280</v>
      </c>
      <c r="B726" s="11" t="s">
        <v>22</v>
      </c>
      <c r="C726" s="12">
        <v>0</v>
      </c>
      <c r="D726" s="12">
        <v>0</v>
      </c>
      <c r="E726" s="1">
        <f t="shared" si="37"/>
        <v>0</v>
      </c>
      <c r="F726" s="12">
        <v>300</v>
      </c>
      <c r="G726" s="12">
        <v>145</v>
      </c>
      <c r="H726" s="1">
        <f t="shared" si="36"/>
        <v>48.333333333333336</v>
      </c>
    </row>
    <row r="727" spans="1:8">
      <c r="A727" s="13">
        <v>4300</v>
      </c>
      <c r="B727" s="11" t="s">
        <v>8</v>
      </c>
      <c r="C727" s="12">
        <v>0</v>
      </c>
      <c r="D727" s="12">
        <v>0</v>
      </c>
      <c r="E727" s="1">
        <f t="shared" si="37"/>
        <v>0</v>
      </c>
      <c r="F727" s="12">
        <v>100000</v>
      </c>
      <c r="G727" s="12">
        <v>76965.259999999995</v>
      </c>
      <c r="H727" s="1">
        <f t="shared" si="36"/>
        <v>76.965259999999986</v>
      </c>
    </row>
    <row r="728" spans="1:8">
      <c r="A728" s="13">
        <v>4360</v>
      </c>
      <c r="B728" s="11" t="s">
        <v>24</v>
      </c>
      <c r="C728" s="12">
        <v>0</v>
      </c>
      <c r="D728" s="12">
        <v>0</v>
      </c>
      <c r="E728" s="1">
        <f t="shared" si="37"/>
        <v>0</v>
      </c>
      <c r="F728" s="12">
        <v>3000</v>
      </c>
      <c r="G728" s="12">
        <v>2043.34</v>
      </c>
      <c r="H728" s="1">
        <f t="shared" si="36"/>
        <v>68.111333333333334</v>
      </c>
    </row>
    <row r="729" spans="1:8">
      <c r="A729" s="13">
        <v>4370</v>
      </c>
      <c r="B729" s="11" t="s">
        <v>25</v>
      </c>
      <c r="C729" s="12">
        <v>0</v>
      </c>
      <c r="D729" s="12">
        <v>0</v>
      </c>
      <c r="E729" s="1">
        <f t="shared" si="37"/>
        <v>0</v>
      </c>
      <c r="F729" s="12">
        <v>1200</v>
      </c>
      <c r="G729" s="12">
        <v>810.48</v>
      </c>
      <c r="H729" s="1">
        <f t="shared" si="36"/>
        <v>67.540000000000006</v>
      </c>
    </row>
    <row r="730" spans="1:8">
      <c r="A730" s="13">
        <v>4410</v>
      </c>
      <c r="B730" s="11" t="s">
        <v>27</v>
      </c>
      <c r="C730" s="12">
        <v>0</v>
      </c>
      <c r="D730" s="12">
        <v>0</v>
      </c>
      <c r="E730" s="1">
        <f>IF(D730=0,0,(D730/C730)*100)</f>
        <v>0</v>
      </c>
      <c r="F730" s="12">
        <v>3500</v>
      </c>
      <c r="G730" s="12">
        <v>2597.58</v>
      </c>
      <c r="H730" s="1">
        <f t="shared" si="36"/>
        <v>74.216571428571427</v>
      </c>
    </row>
    <row r="731" spans="1:8">
      <c r="A731" s="13">
        <v>4430</v>
      </c>
      <c r="B731" s="11" t="s">
        <v>4</v>
      </c>
      <c r="C731" s="12">
        <v>0</v>
      </c>
      <c r="D731" s="12">
        <v>0</v>
      </c>
      <c r="E731" s="1">
        <f t="shared" ref="E731:E740" si="38">IF(D731=0,0,(D731/C731)*100)</f>
        <v>0</v>
      </c>
      <c r="F731" s="12">
        <v>1700</v>
      </c>
      <c r="G731" s="12">
        <v>614</v>
      </c>
      <c r="H731" s="1">
        <f t="shared" si="36"/>
        <v>36.117647058823529</v>
      </c>
    </row>
    <row r="732" spans="1:8">
      <c r="A732" s="13">
        <v>4440</v>
      </c>
      <c r="B732" s="11" t="s">
        <v>84</v>
      </c>
      <c r="C732" s="12">
        <v>0</v>
      </c>
      <c r="D732" s="12">
        <v>0</v>
      </c>
      <c r="E732" s="1">
        <f t="shared" si="38"/>
        <v>0</v>
      </c>
      <c r="F732" s="12">
        <v>10939</v>
      </c>
      <c r="G732" s="12">
        <v>9654</v>
      </c>
      <c r="H732" s="1">
        <f t="shared" si="36"/>
        <v>88.253039583142879</v>
      </c>
    </row>
    <row r="733" spans="1:8">
      <c r="A733" s="13">
        <v>4480</v>
      </c>
      <c r="B733" s="11" t="s">
        <v>29</v>
      </c>
      <c r="C733" s="12">
        <v>0</v>
      </c>
      <c r="D733" s="12">
        <v>0</v>
      </c>
      <c r="E733" s="1">
        <f t="shared" si="38"/>
        <v>0</v>
      </c>
      <c r="F733" s="12">
        <v>28000</v>
      </c>
      <c r="G733" s="12">
        <v>16515</v>
      </c>
      <c r="H733" s="1">
        <f t="shared" si="36"/>
        <v>58.982142857142861</v>
      </c>
    </row>
    <row r="734" spans="1:8">
      <c r="A734" s="13">
        <v>4580</v>
      </c>
      <c r="B734" s="11" t="s">
        <v>13</v>
      </c>
      <c r="C734" s="12">
        <v>0</v>
      </c>
      <c r="D734" s="12">
        <v>0</v>
      </c>
      <c r="E734" s="1">
        <f t="shared" si="38"/>
        <v>0</v>
      </c>
      <c r="F734" s="12">
        <v>500</v>
      </c>
      <c r="G734" s="12">
        <v>0</v>
      </c>
      <c r="H734" s="1">
        <f t="shared" si="36"/>
        <v>0</v>
      </c>
    </row>
    <row r="735" spans="1:8">
      <c r="A735" s="13">
        <v>4700</v>
      </c>
      <c r="B735" s="11" t="s">
        <v>31</v>
      </c>
      <c r="C735" s="12">
        <v>0</v>
      </c>
      <c r="D735" s="12">
        <v>0</v>
      </c>
      <c r="E735" s="1">
        <f t="shared" si="38"/>
        <v>0</v>
      </c>
      <c r="F735" s="12">
        <v>1000</v>
      </c>
      <c r="G735" s="12">
        <v>0</v>
      </c>
      <c r="H735" s="1">
        <f t="shared" si="36"/>
        <v>0</v>
      </c>
    </row>
    <row r="736" spans="1:8">
      <c r="A736" s="13">
        <v>6059</v>
      </c>
      <c r="B736" s="11" t="s">
        <v>0</v>
      </c>
      <c r="C736" s="12">
        <v>0</v>
      </c>
      <c r="D736" s="12">
        <v>0</v>
      </c>
      <c r="E736" s="1">
        <f t="shared" si="38"/>
        <v>0</v>
      </c>
      <c r="F736" s="12">
        <v>50000</v>
      </c>
      <c r="G736" s="12">
        <v>0</v>
      </c>
      <c r="H736" s="1">
        <f t="shared" si="36"/>
        <v>0</v>
      </c>
    </row>
    <row r="737" spans="1:8">
      <c r="A737" s="7">
        <v>92695</v>
      </c>
      <c r="B737" s="8" t="s">
        <v>1</v>
      </c>
      <c r="C737" s="9">
        <f>SUBTOTAL(9,C738)</f>
        <v>0</v>
      </c>
      <c r="D737" s="9">
        <f>SUBTOTAL(9,D738)</f>
        <v>0</v>
      </c>
      <c r="E737" s="4">
        <f t="shared" si="38"/>
        <v>0</v>
      </c>
      <c r="F737" s="9">
        <f>SUBTOTAL(9,F738)</f>
        <v>300000</v>
      </c>
      <c r="G737" s="9">
        <f>SUBTOTAL(9,G738)</f>
        <v>149500</v>
      </c>
      <c r="H737" s="4">
        <f t="shared" ref="H737:H740" si="39">IF(G737=0,0,(G737/F737)*100)</f>
        <v>49.833333333333336</v>
      </c>
    </row>
    <row r="738" spans="1:8">
      <c r="A738" s="13">
        <v>2820</v>
      </c>
      <c r="B738" s="11" t="s">
        <v>51</v>
      </c>
      <c r="C738" s="12">
        <v>0</v>
      </c>
      <c r="D738" s="12">
        <v>0</v>
      </c>
      <c r="E738" s="1">
        <f t="shared" si="38"/>
        <v>0</v>
      </c>
      <c r="F738" s="12">
        <v>300000</v>
      </c>
      <c r="G738" s="12">
        <v>149500</v>
      </c>
      <c r="H738" s="1">
        <f t="shared" si="39"/>
        <v>49.833333333333336</v>
      </c>
    </row>
    <row r="739" spans="1:8">
      <c r="A739" s="38"/>
      <c r="B739" s="39"/>
      <c r="C739" s="40"/>
      <c r="D739" s="40"/>
      <c r="E739" s="42"/>
      <c r="F739" s="40"/>
      <c r="G739" s="40"/>
      <c r="H739" s="41"/>
    </row>
    <row r="740" spans="1:8" ht="15.75">
      <c r="A740" s="43" t="s">
        <v>283</v>
      </c>
      <c r="B740" s="44"/>
      <c r="C740" s="37">
        <f>SUBTOTAL(9,C2:C738)</f>
        <v>77958430.090000018</v>
      </c>
      <c r="D740" s="37">
        <f>SUBTOTAL(9,D2:D738)</f>
        <v>53424216.319999993</v>
      </c>
      <c r="E740" s="36">
        <f t="shared" si="38"/>
        <v>68.529107446524748</v>
      </c>
      <c r="F740" s="37">
        <f>SUBTOTAL(9,F2:F738)</f>
        <v>86637890.959999993</v>
      </c>
      <c r="G740" s="37">
        <f>SUBTOTAL(9,G2:G738)</f>
        <v>60668153.659999967</v>
      </c>
      <c r="H740" s="36">
        <f t="shared" si="39"/>
        <v>70.024965967846512</v>
      </c>
    </row>
    <row r="743" spans="1:8">
      <c r="F743" s="45" t="s">
        <v>261</v>
      </c>
      <c r="G743" s="45"/>
      <c r="H743" s="45"/>
    </row>
    <row r="744" spans="1:8">
      <c r="F744" s="45" t="s">
        <v>262</v>
      </c>
      <c r="G744" s="45"/>
      <c r="H744" s="45"/>
    </row>
  </sheetData>
  <mergeCells count="8">
    <mergeCell ref="A740:B740"/>
    <mergeCell ref="F743:H743"/>
    <mergeCell ref="F744:H744"/>
    <mergeCell ref="A1:H1"/>
    <mergeCell ref="A3:A4"/>
    <mergeCell ref="B3:B4"/>
    <mergeCell ref="C3:E3"/>
    <mergeCell ref="F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16" workbookViewId="0">
      <selection activeCell="G10" sqref="G10"/>
    </sheetView>
  </sheetViews>
  <sheetFormatPr defaultRowHeight="15"/>
  <cols>
    <col min="1" max="1" width="6.875" style="2" customWidth="1"/>
    <col min="2" max="2" width="38.375" style="35" customWidth="1"/>
    <col min="3" max="4" width="13.75" style="3" customWidth="1"/>
    <col min="5" max="5" width="10" style="2" bestFit="1" customWidth="1"/>
    <col min="6" max="16384" width="9" style="2"/>
  </cols>
  <sheetData>
    <row r="1" spans="1:5" ht="41.25" customHeight="1">
      <c r="A1" s="46" t="s">
        <v>284</v>
      </c>
      <c r="B1" s="46"/>
      <c r="C1" s="46"/>
      <c r="D1" s="46"/>
      <c r="E1" s="46"/>
    </row>
    <row r="3" spans="1:5" ht="30">
      <c r="A3" s="22" t="s">
        <v>201</v>
      </c>
      <c r="B3" s="23" t="s">
        <v>202</v>
      </c>
      <c r="C3" s="24" t="s">
        <v>203</v>
      </c>
      <c r="D3" s="24" t="s">
        <v>204</v>
      </c>
      <c r="E3" s="22" t="s">
        <v>205</v>
      </c>
    </row>
    <row r="4" spans="1:5">
      <c r="A4" s="25" t="s">
        <v>206</v>
      </c>
      <c r="B4" s="26" t="s">
        <v>207</v>
      </c>
      <c r="C4" s="27">
        <f>SUBTOTAL(9,C5:C6)</f>
        <v>77958430.090000004</v>
      </c>
      <c r="D4" s="27">
        <f>SUBTOTAL(9,D5:D6)</f>
        <v>53424216.32</v>
      </c>
      <c r="E4" s="28">
        <f>IF(D4=0,0,(D4/C4))</f>
        <v>0.68529107446524773</v>
      </c>
    </row>
    <row r="5" spans="1:5">
      <c r="A5" s="29" t="s">
        <v>208</v>
      </c>
      <c r="B5" s="30" t="s">
        <v>209</v>
      </c>
      <c r="C5" s="12">
        <v>61467708.090000004</v>
      </c>
      <c r="D5" s="12">
        <v>42930612.670000002</v>
      </c>
      <c r="E5" s="31">
        <f t="shared" ref="E5:E33" si="0">IF(D5=0,0,(D5/C5))</f>
        <v>0.69842546605352041</v>
      </c>
    </row>
    <row r="6" spans="1:5">
      <c r="A6" s="29" t="s">
        <v>210</v>
      </c>
      <c r="B6" s="30" t="s">
        <v>211</v>
      </c>
      <c r="C6" s="12">
        <v>16490722</v>
      </c>
      <c r="D6" s="12">
        <v>10493603.65</v>
      </c>
      <c r="E6" s="31">
        <f t="shared" si="0"/>
        <v>0.63633379120695865</v>
      </c>
    </row>
    <row r="7" spans="1:5">
      <c r="A7" s="25" t="s">
        <v>212</v>
      </c>
      <c r="B7" s="26" t="s">
        <v>213</v>
      </c>
      <c r="C7" s="27">
        <f>SUBTOTAL(9,C8:C9)</f>
        <v>86638150.960000008</v>
      </c>
      <c r="D7" s="27">
        <f>SUBTOTAL(9,D8:D9)</f>
        <v>60668251.370000005</v>
      </c>
      <c r="E7" s="28">
        <f t="shared" si="0"/>
        <v>0.70024868603220702</v>
      </c>
    </row>
    <row r="8" spans="1:5">
      <c r="A8" s="29" t="s">
        <v>214</v>
      </c>
      <c r="B8" s="30" t="s">
        <v>215</v>
      </c>
      <c r="C8" s="12">
        <v>60633103.090000004</v>
      </c>
      <c r="D8" s="12">
        <v>46306185.590000004</v>
      </c>
      <c r="E8" s="31">
        <f t="shared" si="0"/>
        <v>0.76371129350358313</v>
      </c>
    </row>
    <row r="9" spans="1:5">
      <c r="A9" s="29" t="s">
        <v>216</v>
      </c>
      <c r="B9" s="30" t="s">
        <v>217</v>
      </c>
      <c r="C9" s="12">
        <v>26005047.870000001</v>
      </c>
      <c r="D9" s="12">
        <v>14362065.779999999</v>
      </c>
      <c r="E9" s="31">
        <f t="shared" si="0"/>
        <v>0.55227992087522348</v>
      </c>
    </row>
    <row r="10" spans="1:5">
      <c r="A10" s="25" t="s">
        <v>218</v>
      </c>
      <c r="B10" s="26" t="s">
        <v>219</v>
      </c>
      <c r="C10" s="27">
        <f>C4-C7</f>
        <v>-8679720.8700000048</v>
      </c>
      <c r="D10" s="27">
        <f>D4-D7</f>
        <v>-7244035.0500000045</v>
      </c>
      <c r="E10" s="28">
        <f t="shared" si="0"/>
        <v>0.83459308870608884</v>
      </c>
    </row>
    <row r="11" spans="1:5">
      <c r="A11" s="29" t="s">
        <v>220</v>
      </c>
      <c r="B11" s="30" t="s">
        <v>221</v>
      </c>
      <c r="C11" s="12">
        <f>C12-C25</f>
        <v>8679720.870000001</v>
      </c>
      <c r="D11" s="12">
        <f>D12-D25</f>
        <v>8777330.879999999</v>
      </c>
      <c r="E11" s="31">
        <f t="shared" si="0"/>
        <v>1.0112457544962501</v>
      </c>
    </row>
    <row r="12" spans="1:5">
      <c r="A12" s="32" t="s">
        <v>222</v>
      </c>
      <c r="B12" s="33" t="s">
        <v>223</v>
      </c>
      <c r="C12" s="21">
        <f>SUBTOTAL(9,C13:C24)</f>
        <v>15173685</v>
      </c>
      <c r="D12" s="21">
        <f>SUBTOTAL(9,D13:D24)</f>
        <v>16932282</v>
      </c>
      <c r="E12" s="34">
        <f t="shared" si="0"/>
        <v>1.1158978191520386</v>
      </c>
    </row>
    <row r="13" spans="1:5">
      <c r="A13" s="29" t="s">
        <v>224</v>
      </c>
      <c r="B13" s="30" t="s">
        <v>225</v>
      </c>
      <c r="C13" s="12">
        <v>3820685</v>
      </c>
      <c r="D13" s="12">
        <v>6579282</v>
      </c>
      <c r="E13" s="31">
        <f t="shared" si="0"/>
        <v>1.7220163400018582</v>
      </c>
    </row>
    <row r="14" spans="1:5" ht="60">
      <c r="A14" s="29" t="s">
        <v>226</v>
      </c>
      <c r="B14" s="30" t="s">
        <v>227</v>
      </c>
      <c r="C14" s="12"/>
      <c r="D14" s="12"/>
      <c r="E14" s="31">
        <f t="shared" si="0"/>
        <v>0</v>
      </c>
    </row>
    <row r="15" spans="1:5">
      <c r="A15" s="29" t="s">
        <v>228</v>
      </c>
      <c r="B15" s="30" t="s">
        <v>229</v>
      </c>
      <c r="C15" s="12"/>
      <c r="D15" s="12"/>
      <c r="E15" s="31">
        <f t="shared" si="0"/>
        <v>0</v>
      </c>
    </row>
    <row r="16" spans="1:5">
      <c r="A16" s="29" t="s">
        <v>230</v>
      </c>
      <c r="B16" s="30" t="s">
        <v>231</v>
      </c>
      <c r="C16" s="12"/>
      <c r="D16" s="12"/>
      <c r="E16" s="31">
        <f t="shared" si="0"/>
        <v>0</v>
      </c>
    </row>
    <row r="17" spans="1:5">
      <c r="A17" s="29" t="s">
        <v>232</v>
      </c>
      <c r="B17" s="30" t="s">
        <v>233</v>
      </c>
      <c r="C17" s="12"/>
      <c r="D17" s="12"/>
      <c r="E17" s="31">
        <f t="shared" si="0"/>
        <v>0</v>
      </c>
    </row>
    <row r="18" spans="1:5">
      <c r="A18" s="29" t="s">
        <v>234</v>
      </c>
      <c r="B18" s="30" t="s">
        <v>235</v>
      </c>
      <c r="C18" s="12"/>
      <c r="D18" s="12"/>
      <c r="E18" s="31">
        <f t="shared" si="0"/>
        <v>0</v>
      </c>
    </row>
    <row r="19" spans="1:5" ht="60">
      <c r="A19" s="29" t="s">
        <v>236</v>
      </c>
      <c r="B19" s="30" t="s">
        <v>227</v>
      </c>
      <c r="C19" s="12"/>
      <c r="D19" s="12"/>
      <c r="E19" s="31">
        <f t="shared" si="0"/>
        <v>0</v>
      </c>
    </row>
    <row r="20" spans="1:5" ht="30">
      <c r="A20" s="29" t="s">
        <v>237</v>
      </c>
      <c r="B20" s="30" t="s">
        <v>238</v>
      </c>
      <c r="C20" s="12">
        <v>11353000</v>
      </c>
      <c r="D20" s="12">
        <v>10353000</v>
      </c>
      <c r="E20" s="31">
        <f t="shared" si="0"/>
        <v>0.91191755483132209</v>
      </c>
    </row>
    <row r="21" spans="1:5" ht="60">
      <c r="A21" s="29" t="s">
        <v>239</v>
      </c>
      <c r="B21" s="30" t="s">
        <v>227</v>
      </c>
      <c r="C21" s="12"/>
      <c r="D21" s="12"/>
      <c r="E21" s="31">
        <f t="shared" si="0"/>
        <v>0</v>
      </c>
    </row>
    <row r="22" spans="1:5">
      <c r="A22" s="29" t="s">
        <v>240</v>
      </c>
      <c r="B22" s="30" t="s">
        <v>241</v>
      </c>
      <c r="C22" s="12"/>
      <c r="D22" s="12"/>
      <c r="E22" s="31">
        <f t="shared" si="0"/>
        <v>0</v>
      </c>
    </row>
    <row r="23" spans="1:5">
      <c r="A23" s="29" t="s">
        <v>242</v>
      </c>
      <c r="B23" s="30" t="s">
        <v>243</v>
      </c>
      <c r="C23" s="12"/>
      <c r="D23" s="12"/>
      <c r="E23" s="31">
        <f t="shared" si="0"/>
        <v>0</v>
      </c>
    </row>
    <row r="24" spans="1:5">
      <c r="A24" s="29" t="s">
        <v>244</v>
      </c>
      <c r="B24" s="30" t="s">
        <v>233</v>
      </c>
      <c r="C24" s="12"/>
      <c r="D24" s="12"/>
      <c r="E24" s="31">
        <f t="shared" si="0"/>
        <v>0</v>
      </c>
    </row>
    <row r="25" spans="1:5">
      <c r="A25" s="32" t="s">
        <v>245</v>
      </c>
      <c r="B25" s="33" t="s">
        <v>246</v>
      </c>
      <c r="C25" s="21">
        <f>SUBTOTAL(9,C26:C33)</f>
        <v>6493964.1299999999</v>
      </c>
      <c r="D25" s="21">
        <f>SUBTOTAL(9,D26:D33)</f>
        <v>8154951.1200000001</v>
      </c>
      <c r="E25" s="34">
        <f t="shared" si="0"/>
        <v>1.2557739705285376</v>
      </c>
    </row>
    <row r="26" spans="1:5">
      <c r="A26" s="29" t="s">
        <v>247</v>
      </c>
      <c r="B26" s="30" t="s">
        <v>248</v>
      </c>
      <c r="C26" s="12">
        <v>6243964.1299999999</v>
      </c>
      <c r="D26" s="12">
        <v>7904951.1200000001</v>
      </c>
      <c r="E26" s="31">
        <f t="shared" si="0"/>
        <v>1.2660148193388165</v>
      </c>
    </row>
    <row r="27" spans="1:5" ht="60">
      <c r="A27" s="29" t="s">
        <v>249</v>
      </c>
      <c r="B27" s="30" t="s">
        <v>227</v>
      </c>
      <c r="C27" s="12"/>
      <c r="D27" s="12"/>
      <c r="E27" s="31">
        <f t="shared" si="0"/>
        <v>0</v>
      </c>
    </row>
    <row r="28" spans="1:5">
      <c r="A28" s="29" t="s">
        <v>250</v>
      </c>
      <c r="B28" s="30" t="s">
        <v>251</v>
      </c>
      <c r="C28" s="12"/>
      <c r="D28" s="12"/>
      <c r="E28" s="31">
        <f t="shared" si="0"/>
        <v>0</v>
      </c>
    </row>
    <row r="29" spans="1:5">
      <c r="A29" s="29" t="s">
        <v>252</v>
      </c>
      <c r="B29" s="30" t="s">
        <v>253</v>
      </c>
      <c r="C29" s="12"/>
      <c r="D29" s="12"/>
      <c r="E29" s="31">
        <f t="shared" si="0"/>
        <v>0</v>
      </c>
    </row>
    <row r="30" spans="1:5" ht="60">
      <c r="A30" s="29" t="s">
        <v>254</v>
      </c>
      <c r="B30" s="30" t="s">
        <v>227</v>
      </c>
      <c r="C30" s="12">
        <v>250000</v>
      </c>
      <c r="D30" s="12">
        <v>250000</v>
      </c>
      <c r="E30" s="31">
        <f t="shared" si="0"/>
        <v>1</v>
      </c>
    </row>
    <row r="31" spans="1:5">
      <c r="A31" s="29" t="s">
        <v>255</v>
      </c>
      <c r="B31" s="30" t="s">
        <v>256</v>
      </c>
      <c r="C31" s="12"/>
      <c r="D31" s="12"/>
      <c r="E31" s="31">
        <f t="shared" si="0"/>
        <v>0</v>
      </c>
    </row>
    <row r="32" spans="1:5" ht="60">
      <c r="A32" s="29" t="s">
        <v>257</v>
      </c>
      <c r="B32" s="30" t="s">
        <v>258</v>
      </c>
      <c r="C32" s="12"/>
      <c r="D32" s="12"/>
      <c r="E32" s="31">
        <f t="shared" si="0"/>
        <v>0</v>
      </c>
    </row>
    <row r="33" spans="1:5">
      <c r="A33" s="29" t="s">
        <v>259</v>
      </c>
      <c r="B33" s="30" t="s">
        <v>260</v>
      </c>
      <c r="C33" s="12"/>
      <c r="D33" s="12"/>
      <c r="E33" s="31">
        <f t="shared" si="0"/>
        <v>0</v>
      </c>
    </row>
    <row r="35" spans="1:5">
      <c r="C35" s="45" t="s">
        <v>261</v>
      </c>
      <c r="D35" s="45"/>
      <c r="E35" s="45"/>
    </row>
    <row r="36" spans="1:5">
      <c r="C36" s="45" t="s">
        <v>262</v>
      </c>
      <c r="D36" s="45"/>
      <c r="E36" s="45"/>
    </row>
  </sheetData>
  <mergeCells count="3">
    <mergeCell ref="A1:E1"/>
    <mergeCell ref="C35:E35"/>
    <mergeCell ref="C36:E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III kwartał dochody_wydatki </vt:lpstr>
      <vt:lpstr>nadwyżka_deficyt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b.pietrus</dc:creator>
  <cp:lastModifiedBy>b.pietrus</cp:lastModifiedBy>
  <dcterms:created xsi:type="dcterms:W3CDTF">2013-07-05T12:17:59Z</dcterms:created>
  <dcterms:modified xsi:type="dcterms:W3CDTF">2013-07-11T11:40:41Z</dcterms:modified>
</cp:coreProperties>
</file>