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40" windowHeight="8640"/>
  </bookViews>
  <sheets>
    <sheet name="I kawratał dochody_wydatki" sheetId="1" r:id="rId1"/>
    <sheet name="nadwyżka_deficyt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33" i="2"/>
  <c r="E32"/>
  <c r="E31"/>
  <c r="E30"/>
  <c r="E29"/>
  <c r="E28"/>
  <c r="E27"/>
  <c r="E26"/>
  <c r="D25"/>
  <c r="C25"/>
  <c r="E24"/>
  <c r="E23"/>
  <c r="E22"/>
  <c r="E21"/>
  <c r="E20"/>
  <c r="E19"/>
  <c r="E18"/>
  <c r="E17"/>
  <c r="E16"/>
  <c r="E15"/>
  <c r="E14"/>
  <c r="E13"/>
  <c r="D12"/>
  <c r="C12"/>
  <c r="E12" s="1"/>
  <c r="D11"/>
  <c r="E9"/>
  <c r="E8"/>
  <c r="D7"/>
  <c r="E7" s="1"/>
  <c r="C7"/>
  <c r="E6"/>
  <c r="E5"/>
  <c r="D4"/>
  <c r="C4"/>
  <c r="C10" s="1"/>
  <c r="D10" l="1"/>
  <c r="E25"/>
  <c r="E10"/>
  <c r="E4"/>
  <c r="C11"/>
  <c r="E11" s="1"/>
  <c r="C6" i="1"/>
  <c r="C5" s="1"/>
  <c r="E5" s="1"/>
  <c r="D6"/>
  <c r="D5" s="1"/>
  <c r="E6"/>
  <c r="F6"/>
  <c r="F5" s="1"/>
  <c r="G6"/>
  <c r="H6" s="1"/>
  <c r="H11"/>
  <c r="E11"/>
  <c r="G228"/>
  <c r="F228"/>
  <c r="G9"/>
  <c r="G8" s="1"/>
  <c r="F9"/>
  <c r="F8" s="1"/>
  <c r="D9"/>
  <c r="D8" s="1"/>
  <c r="C9"/>
  <c r="C8" s="1"/>
  <c r="G15"/>
  <c r="F15"/>
  <c r="D15"/>
  <c r="C15"/>
  <c r="G17"/>
  <c r="F17"/>
  <c r="D17"/>
  <c r="C17"/>
  <c r="G19"/>
  <c r="F19"/>
  <c r="D19"/>
  <c r="C19"/>
  <c r="G21"/>
  <c r="F21"/>
  <c r="D21"/>
  <c r="C21"/>
  <c r="G27"/>
  <c r="F27"/>
  <c r="D27"/>
  <c r="C27"/>
  <c r="G34"/>
  <c r="G33" s="1"/>
  <c r="H33" s="1"/>
  <c r="F34"/>
  <c r="F33" s="1"/>
  <c r="D34"/>
  <c r="D33" s="1"/>
  <c r="C34"/>
  <c r="C33" s="1"/>
  <c r="E33" s="1"/>
  <c r="G37"/>
  <c r="F37"/>
  <c r="D37"/>
  <c r="C37"/>
  <c r="G55"/>
  <c r="F55"/>
  <c r="D55"/>
  <c r="C55"/>
  <c r="G61"/>
  <c r="G60" s="1"/>
  <c r="H60" s="1"/>
  <c r="F61"/>
  <c r="F60" s="1"/>
  <c r="D61"/>
  <c r="D60" s="1"/>
  <c r="C61"/>
  <c r="C60" s="1"/>
  <c r="E60" s="1"/>
  <c r="G67"/>
  <c r="F67"/>
  <c r="D67"/>
  <c r="C67"/>
  <c r="G76"/>
  <c r="F76"/>
  <c r="D76"/>
  <c r="C76"/>
  <c r="G84"/>
  <c r="F84"/>
  <c r="D84"/>
  <c r="C84"/>
  <c r="G112"/>
  <c r="F112"/>
  <c r="D112"/>
  <c r="C112"/>
  <c r="G121"/>
  <c r="F121"/>
  <c r="D121"/>
  <c r="C121"/>
  <c r="G132"/>
  <c r="G131" s="1"/>
  <c r="F132"/>
  <c r="F131" s="1"/>
  <c r="D132"/>
  <c r="D131" s="1"/>
  <c r="C132"/>
  <c r="C131" s="1"/>
  <c r="G139"/>
  <c r="G138" s="1"/>
  <c r="H138" s="1"/>
  <c r="F139"/>
  <c r="F138" s="1"/>
  <c r="D139"/>
  <c r="D138" s="1"/>
  <c r="C139"/>
  <c r="C138" s="1"/>
  <c r="E138" s="1"/>
  <c r="G143"/>
  <c r="F143"/>
  <c r="D143"/>
  <c r="C143"/>
  <c r="G160"/>
  <c r="H160" s="1"/>
  <c r="F160"/>
  <c r="D160"/>
  <c r="C160"/>
  <c r="G165"/>
  <c r="F165"/>
  <c r="D165"/>
  <c r="C165"/>
  <c r="G182"/>
  <c r="H182" s="1"/>
  <c r="F182"/>
  <c r="D182"/>
  <c r="C182"/>
  <c r="G186"/>
  <c r="H186" s="1"/>
  <c r="F186"/>
  <c r="D186"/>
  <c r="C186"/>
  <c r="G189"/>
  <c r="H189" s="1"/>
  <c r="F189"/>
  <c r="D189"/>
  <c r="C189"/>
  <c r="G198"/>
  <c r="H198" s="1"/>
  <c r="F198"/>
  <c r="D198"/>
  <c r="C198"/>
  <c r="G208"/>
  <c r="H208" s="1"/>
  <c r="F208"/>
  <c r="D208"/>
  <c r="C208"/>
  <c r="G213"/>
  <c r="H213" s="1"/>
  <c r="F213"/>
  <c r="D213"/>
  <c r="C213"/>
  <c r="G217"/>
  <c r="G216" s="1"/>
  <c r="F217"/>
  <c r="F216" s="1"/>
  <c r="D217"/>
  <c r="D216" s="1"/>
  <c r="C217"/>
  <c r="C216" s="1"/>
  <c r="E216" s="1"/>
  <c r="G222"/>
  <c r="H222" s="1"/>
  <c r="F222"/>
  <c r="D222"/>
  <c r="C222"/>
  <c r="G224"/>
  <c r="H224" s="1"/>
  <c r="F224"/>
  <c r="D224"/>
  <c r="C224"/>
  <c r="G226"/>
  <c r="H226" s="1"/>
  <c r="F226"/>
  <c r="D226"/>
  <c r="C226"/>
  <c r="D228"/>
  <c r="C228"/>
  <c r="G231"/>
  <c r="F231"/>
  <c r="D231"/>
  <c r="C231"/>
  <c r="G256"/>
  <c r="F256"/>
  <c r="D256"/>
  <c r="C256"/>
  <c r="G266"/>
  <c r="F266"/>
  <c r="D266"/>
  <c r="C266"/>
  <c r="G290"/>
  <c r="F290"/>
  <c r="D290"/>
  <c r="C290"/>
  <c r="G314"/>
  <c r="F314"/>
  <c r="D314"/>
  <c r="C314"/>
  <c r="E314" s="1"/>
  <c r="G333"/>
  <c r="F333"/>
  <c r="D333"/>
  <c r="C333"/>
  <c r="E333" s="1"/>
  <c r="G343"/>
  <c r="F343"/>
  <c r="D343"/>
  <c r="C343"/>
  <c r="G371"/>
  <c r="H371" s="1"/>
  <c r="F371"/>
  <c r="D371"/>
  <c r="C371"/>
  <c r="E371" s="1"/>
  <c r="G374"/>
  <c r="F374"/>
  <c r="D374"/>
  <c r="C374"/>
  <c r="E374" s="1"/>
  <c r="G380"/>
  <c r="F380"/>
  <c r="D380"/>
  <c r="C380"/>
  <c r="E380" s="1"/>
  <c r="G393"/>
  <c r="H393" s="1"/>
  <c r="F393"/>
  <c r="D393"/>
  <c r="C393"/>
  <c r="E393" s="1"/>
  <c r="G397"/>
  <c r="F397"/>
  <c r="D397"/>
  <c r="C397"/>
  <c r="G416"/>
  <c r="H416" s="1"/>
  <c r="F416"/>
  <c r="D416"/>
  <c r="C416"/>
  <c r="G425"/>
  <c r="H425" s="1"/>
  <c r="F425"/>
  <c r="D425"/>
  <c r="C425"/>
  <c r="E425" s="1"/>
  <c r="G430"/>
  <c r="F430"/>
  <c r="D430"/>
  <c r="C430"/>
  <c r="G453"/>
  <c r="F453"/>
  <c r="D453"/>
  <c r="C453"/>
  <c r="G457"/>
  <c r="F457"/>
  <c r="D457"/>
  <c r="C457"/>
  <c r="G468"/>
  <c r="F468"/>
  <c r="D468"/>
  <c r="C468"/>
  <c r="E468" s="1"/>
  <c r="G470"/>
  <c r="F470"/>
  <c r="D470"/>
  <c r="C470"/>
  <c r="G474"/>
  <c r="F474"/>
  <c r="D474"/>
  <c r="C474"/>
  <c r="G497"/>
  <c r="F497"/>
  <c r="D497"/>
  <c r="C497"/>
  <c r="G511"/>
  <c r="F511"/>
  <c r="D511"/>
  <c r="C511"/>
  <c r="G520"/>
  <c r="G519" s="1"/>
  <c r="F520"/>
  <c r="F519" s="1"/>
  <c r="D520"/>
  <c r="D519" s="1"/>
  <c r="C520"/>
  <c r="C519" s="1"/>
  <c r="G540"/>
  <c r="F540"/>
  <c r="D540"/>
  <c r="C540"/>
  <c r="E540" s="1"/>
  <c r="G550"/>
  <c r="F550"/>
  <c r="D550"/>
  <c r="C550"/>
  <c r="G554"/>
  <c r="F554"/>
  <c r="D554"/>
  <c r="C554"/>
  <c r="E554" s="1"/>
  <c r="G557"/>
  <c r="F557"/>
  <c r="D557"/>
  <c r="C557"/>
  <c r="G564"/>
  <c r="F564"/>
  <c r="D564"/>
  <c r="C564"/>
  <c r="E564" s="1"/>
  <c r="G566"/>
  <c r="F566"/>
  <c r="D566"/>
  <c r="C566"/>
  <c r="E566" s="1"/>
  <c r="G569"/>
  <c r="F569"/>
  <c r="D569"/>
  <c r="C569"/>
  <c r="E569" s="1"/>
  <c r="G573"/>
  <c r="F573"/>
  <c r="D573"/>
  <c r="C573"/>
  <c r="G582"/>
  <c r="F582"/>
  <c r="D582"/>
  <c r="C582"/>
  <c r="G599"/>
  <c r="H599" s="1"/>
  <c r="F599"/>
  <c r="D599"/>
  <c r="C599"/>
  <c r="G604"/>
  <c r="F604"/>
  <c r="D604"/>
  <c r="C604"/>
  <c r="E604" s="1"/>
  <c r="G606"/>
  <c r="F606"/>
  <c r="D606"/>
  <c r="C606"/>
  <c r="E606" s="1"/>
  <c r="G608"/>
  <c r="F608"/>
  <c r="D608"/>
  <c r="C608"/>
  <c r="H609"/>
  <c r="H610"/>
  <c r="H611"/>
  <c r="H612"/>
  <c r="E609"/>
  <c r="E610"/>
  <c r="E611"/>
  <c r="E612"/>
  <c r="H621"/>
  <c r="H622"/>
  <c r="H623"/>
  <c r="H624"/>
  <c r="H625"/>
  <c r="H626"/>
  <c r="H627"/>
  <c r="H628"/>
  <c r="H629"/>
  <c r="H630"/>
  <c r="H631"/>
  <c r="H632"/>
  <c r="H633"/>
  <c r="H634"/>
  <c r="H635"/>
  <c r="H637"/>
  <c r="H638"/>
  <c r="H615"/>
  <c r="H616"/>
  <c r="H617"/>
  <c r="H618"/>
  <c r="H619"/>
  <c r="H620"/>
  <c r="H12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5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1"/>
  <c r="H62"/>
  <c r="H63"/>
  <c r="H64"/>
  <c r="H65"/>
  <c r="H68"/>
  <c r="H69"/>
  <c r="H70"/>
  <c r="H71"/>
  <c r="H72"/>
  <c r="H73"/>
  <c r="H74"/>
  <c r="H75"/>
  <c r="H77"/>
  <c r="H78"/>
  <c r="H79"/>
  <c r="H80"/>
  <c r="H81"/>
  <c r="H82"/>
  <c r="H83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3"/>
  <c r="H114"/>
  <c r="H115"/>
  <c r="H116"/>
  <c r="H117"/>
  <c r="H118"/>
  <c r="H119"/>
  <c r="H120"/>
  <c r="H122"/>
  <c r="H123"/>
  <c r="H124"/>
  <c r="H125"/>
  <c r="H126"/>
  <c r="H127"/>
  <c r="H128"/>
  <c r="H129"/>
  <c r="H130"/>
  <c r="H133"/>
  <c r="H134"/>
  <c r="H135"/>
  <c r="H136"/>
  <c r="H137"/>
  <c r="H140"/>
  <c r="H141"/>
  <c r="H144"/>
  <c r="H145"/>
  <c r="H146"/>
  <c r="H147"/>
  <c r="H148"/>
  <c r="H149"/>
  <c r="H150"/>
  <c r="H151"/>
  <c r="H152"/>
  <c r="H153"/>
  <c r="H154"/>
  <c r="H155"/>
  <c r="H156"/>
  <c r="H157"/>
  <c r="H158"/>
  <c r="H159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3"/>
  <c r="H184"/>
  <c r="H187"/>
  <c r="H188"/>
  <c r="H190"/>
  <c r="H191"/>
  <c r="H192"/>
  <c r="H193"/>
  <c r="H194"/>
  <c r="H195"/>
  <c r="H196"/>
  <c r="H197"/>
  <c r="H199"/>
  <c r="H200"/>
  <c r="H201"/>
  <c r="H202"/>
  <c r="H203"/>
  <c r="H204"/>
  <c r="H205"/>
  <c r="H206"/>
  <c r="H207"/>
  <c r="H209"/>
  <c r="H210"/>
  <c r="H211"/>
  <c r="H212"/>
  <c r="H214"/>
  <c r="H215"/>
  <c r="H218"/>
  <c r="H219"/>
  <c r="H220"/>
  <c r="H223"/>
  <c r="H225"/>
  <c r="H227"/>
  <c r="H228"/>
  <c r="H229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7"/>
  <c r="H258"/>
  <c r="H259"/>
  <c r="H260"/>
  <c r="H261"/>
  <c r="H262"/>
  <c r="H263"/>
  <c r="H264"/>
  <c r="H265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4"/>
  <c r="H335"/>
  <c r="H336"/>
  <c r="H337"/>
  <c r="H338"/>
  <c r="H339"/>
  <c r="H340"/>
  <c r="H341"/>
  <c r="H342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2"/>
  <c r="H373"/>
  <c r="H375"/>
  <c r="H376"/>
  <c r="H377"/>
  <c r="H378"/>
  <c r="H379"/>
  <c r="H381"/>
  <c r="H382"/>
  <c r="H383"/>
  <c r="H384"/>
  <c r="H385"/>
  <c r="H386"/>
  <c r="H387"/>
  <c r="H388"/>
  <c r="H389"/>
  <c r="H390"/>
  <c r="H391"/>
  <c r="H392"/>
  <c r="H394"/>
  <c r="H395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7"/>
  <c r="H418"/>
  <c r="H419"/>
  <c r="H420"/>
  <c r="H421"/>
  <c r="H422"/>
  <c r="H423"/>
  <c r="H424"/>
  <c r="H426"/>
  <c r="H427"/>
  <c r="H428"/>
  <c r="H429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4"/>
  <c r="H455"/>
  <c r="H456"/>
  <c r="H458"/>
  <c r="H459"/>
  <c r="H460"/>
  <c r="H461"/>
  <c r="H462"/>
  <c r="H463"/>
  <c r="H464"/>
  <c r="H465"/>
  <c r="H466"/>
  <c r="H467"/>
  <c r="H469"/>
  <c r="H471"/>
  <c r="H472"/>
  <c r="H473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8"/>
  <c r="H499"/>
  <c r="H500"/>
  <c r="H501"/>
  <c r="H502"/>
  <c r="H503"/>
  <c r="H504"/>
  <c r="H505"/>
  <c r="H506"/>
  <c r="H507"/>
  <c r="H508"/>
  <c r="H509"/>
  <c r="H510"/>
  <c r="H512"/>
  <c r="H513"/>
  <c r="H514"/>
  <c r="H515"/>
  <c r="H516"/>
  <c r="H517"/>
  <c r="H518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41"/>
  <c r="H542"/>
  <c r="H543"/>
  <c r="H544"/>
  <c r="H545"/>
  <c r="H546"/>
  <c r="H547"/>
  <c r="H548"/>
  <c r="H549"/>
  <c r="H551"/>
  <c r="H552"/>
  <c r="H555"/>
  <c r="H556"/>
  <c r="H558"/>
  <c r="H559"/>
  <c r="H560"/>
  <c r="H561"/>
  <c r="H562"/>
  <c r="H563"/>
  <c r="H565"/>
  <c r="H567"/>
  <c r="H568"/>
  <c r="H570"/>
  <c r="H571"/>
  <c r="H572"/>
  <c r="H574"/>
  <c r="H575"/>
  <c r="H576"/>
  <c r="H577"/>
  <c r="H578"/>
  <c r="H579"/>
  <c r="H580"/>
  <c r="H581"/>
  <c r="H583"/>
  <c r="H584"/>
  <c r="H585"/>
  <c r="H586"/>
  <c r="H587"/>
  <c r="H588"/>
  <c r="H589"/>
  <c r="H590"/>
  <c r="H591"/>
  <c r="H592"/>
  <c r="H593"/>
  <c r="H594"/>
  <c r="H595"/>
  <c r="H596"/>
  <c r="H597"/>
  <c r="H600"/>
  <c r="H601"/>
  <c r="H602"/>
  <c r="H603"/>
  <c r="H605"/>
  <c r="H607"/>
  <c r="H7"/>
  <c r="H9"/>
  <c r="H10"/>
  <c r="F636"/>
  <c r="F6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1"/>
  <c r="E62"/>
  <c r="E63"/>
  <c r="E64"/>
  <c r="E65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3"/>
  <c r="E134"/>
  <c r="E135"/>
  <c r="E136"/>
  <c r="E137"/>
  <c r="E139"/>
  <c r="E140"/>
  <c r="E141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1"/>
  <c r="E162"/>
  <c r="E163"/>
  <c r="E164"/>
  <c r="E166"/>
  <c r="E167"/>
  <c r="E168"/>
  <c r="E169"/>
  <c r="E170"/>
  <c r="E171"/>
  <c r="E172"/>
  <c r="E173"/>
  <c r="E174"/>
  <c r="E175"/>
  <c r="E176"/>
  <c r="E177"/>
  <c r="E178"/>
  <c r="E179"/>
  <c r="E180"/>
  <c r="E181"/>
  <c r="E183"/>
  <c r="E184"/>
  <c r="E187"/>
  <c r="E188"/>
  <c r="E190"/>
  <c r="E191"/>
  <c r="E192"/>
  <c r="E193"/>
  <c r="E194"/>
  <c r="E195"/>
  <c r="E196"/>
  <c r="E197"/>
  <c r="E199"/>
  <c r="E200"/>
  <c r="E201"/>
  <c r="E202"/>
  <c r="E203"/>
  <c r="E204"/>
  <c r="E205"/>
  <c r="E206"/>
  <c r="E207"/>
  <c r="E209"/>
  <c r="E210"/>
  <c r="E211"/>
  <c r="E212"/>
  <c r="E214"/>
  <c r="E215"/>
  <c r="E217"/>
  <c r="E218"/>
  <c r="E219"/>
  <c r="E220"/>
  <c r="E223"/>
  <c r="E225"/>
  <c r="E226"/>
  <c r="E227"/>
  <c r="E229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7"/>
  <c r="E258"/>
  <c r="E259"/>
  <c r="E260"/>
  <c r="E261"/>
  <c r="E262"/>
  <c r="E263"/>
  <c r="E264"/>
  <c r="E265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4"/>
  <c r="E335"/>
  <c r="E336"/>
  <c r="E337"/>
  <c r="E338"/>
  <c r="E339"/>
  <c r="E340"/>
  <c r="E341"/>
  <c r="E342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2"/>
  <c r="E373"/>
  <c r="E375"/>
  <c r="E376"/>
  <c r="E377"/>
  <c r="E378"/>
  <c r="E379"/>
  <c r="E381"/>
  <c r="E382"/>
  <c r="E383"/>
  <c r="E384"/>
  <c r="E385"/>
  <c r="E386"/>
  <c r="E387"/>
  <c r="E388"/>
  <c r="E389"/>
  <c r="E390"/>
  <c r="E391"/>
  <c r="E392"/>
  <c r="E394"/>
  <c r="E395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6"/>
  <c r="E427"/>
  <c r="E428"/>
  <c r="E429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4"/>
  <c r="E455"/>
  <c r="E456"/>
  <c r="E458"/>
  <c r="E459"/>
  <c r="E460"/>
  <c r="E461"/>
  <c r="E462"/>
  <c r="E463"/>
  <c r="E464"/>
  <c r="E465"/>
  <c r="E466"/>
  <c r="E467"/>
  <c r="E469"/>
  <c r="E471"/>
  <c r="E472"/>
  <c r="E473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8"/>
  <c r="E499"/>
  <c r="E500"/>
  <c r="E501"/>
  <c r="E502"/>
  <c r="E503"/>
  <c r="E504"/>
  <c r="E505"/>
  <c r="E506"/>
  <c r="E507"/>
  <c r="E508"/>
  <c r="E509"/>
  <c r="E510"/>
  <c r="E512"/>
  <c r="E513"/>
  <c r="E514"/>
  <c r="E515"/>
  <c r="E516"/>
  <c r="E517"/>
  <c r="E518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41"/>
  <c r="E542"/>
  <c r="E543"/>
  <c r="E544"/>
  <c r="E545"/>
  <c r="E546"/>
  <c r="E547"/>
  <c r="E548"/>
  <c r="E549"/>
  <c r="E551"/>
  <c r="E552"/>
  <c r="E555"/>
  <c r="E556"/>
  <c r="E558"/>
  <c r="E559"/>
  <c r="E560"/>
  <c r="E561"/>
  <c r="E562"/>
  <c r="E563"/>
  <c r="E565"/>
  <c r="E567"/>
  <c r="E568"/>
  <c r="E570"/>
  <c r="E571"/>
  <c r="E572"/>
  <c r="E574"/>
  <c r="E575"/>
  <c r="E576"/>
  <c r="E577"/>
  <c r="E578"/>
  <c r="E579"/>
  <c r="E580"/>
  <c r="E581"/>
  <c r="E583"/>
  <c r="E584"/>
  <c r="E585"/>
  <c r="E586"/>
  <c r="E587"/>
  <c r="E588"/>
  <c r="E589"/>
  <c r="E590"/>
  <c r="E591"/>
  <c r="E592"/>
  <c r="E593"/>
  <c r="E594"/>
  <c r="E595"/>
  <c r="E596"/>
  <c r="E597"/>
  <c r="E600"/>
  <c r="E601"/>
  <c r="E602"/>
  <c r="E603"/>
  <c r="E605"/>
  <c r="E607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7"/>
  <c r="E638"/>
  <c r="E7"/>
  <c r="E9"/>
  <c r="E10"/>
  <c r="E12"/>
  <c r="E13"/>
  <c r="C636"/>
  <c r="E636" s="1"/>
  <c r="C614"/>
  <c r="G636"/>
  <c r="D636"/>
  <c r="G614"/>
  <c r="D614"/>
  <c r="E614" s="1"/>
  <c r="C14" l="1"/>
  <c r="E14" s="1"/>
  <c r="F14"/>
  <c r="D14"/>
  <c r="G14"/>
  <c r="H14" s="1"/>
  <c r="G5"/>
  <c r="H5" s="1"/>
  <c r="E8"/>
  <c r="C36"/>
  <c r="F36"/>
  <c r="D36"/>
  <c r="G36"/>
  <c r="H36" s="1"/>
  <c r="E36"/>
  <c r="H8"/>
  <c r="H112"/>
  <c r="H84"/>
  <c r="H76"/>
  <c r="E160"/>
  <c r="H121"/>
  <c r="E67"/>
  <c r="H67"/>
  <c r="E132"/>
  <c r="E182"/>
  <c r="H143"/>
  <c r="D66"/>
  <c r="G66"/>
  <c r="C66"/>
  <c r="E66" s="1"/>
  <c r="F66"/>
  <c r="E208"/>
  <c r="E198"/>
  <c r="E165"/>
  <c r="H139"/>
  <c r="H132"/>
  <c r="E131"/>
  <c r="H131"/>
  <c r="D142"/>
  <c r="G142"/>
  <c r="C142"/>
  <c r="F142"/>
  <c r="E142"/>
  <c r="E231"/>
  <c r="H231"/>
  <c r="E228"/>
  <c r="E224"/>
  <c r="E222"/>
  <c r="E186"/>
  <c r="H217"/>
  <c r="E213"/>
  <c r="E189"/>
  <c r="D185"/>
  <c r="G185"/>
  <c r="H185" s="1"/>
  <c r="C185"/>
  <c r="E185" s="1"/>
  <c r="F185"/>
  <c r="H216"/>
  <c r="D221"/>
  <c r="G221"/>
  <c r="H221" s="1"/>
  <c r="C221"/>
  <c r="E221" s="1"/>
  <c r="F221"/>
  <c r="D230"/>
  <c r="G230"/>
  <c r="C230"/>
  <c r="E230" s="1"/>
  <c r="F230"/>
  <c r="E256"/>
  <c r="H256"/>
  <c r="H333"/>
  <c r="E608"/>
  <c r="H582"/>
  <c r="H566"/>
  <c r="H564"/>
  <c r="E474"/>
  <c r="E470"/>
  <c r="H457"/>
  <c r="H453"/>
  <c r="E430"/>
  <c r="E290"/>
  <c r="E266"/>
  <c r="H266"/>
  <c r="E573"/>
  <c r="E557"/>
  <c r="H314"/>
  <c r="H290"/>
  <c r="H554"/>
  <c r="E550"/>
  <c r="H511"/>
  <c r="H497"/>
  <c r="H397"/>
  <c r="H380"/>
  <c r="H374"/>
  <c r="H614"/>
  <c r="H520"/>
  <c r="H608"/>
  <c r="H606"/>
  <c r="H604"/>
  <c r="E599"/>
  <c r="E582"/>
  <c r="H573"/>
  <c r="H569"/>
  <c r="H557"/>
  <c r="H550"/>
  <c r="H540"/>
  <c r="E511"/>
  <c r="E497"/>
  <c r="H474"/>
  <c r="H470"/>
  <c r="H468"/>
  <c r="E457"/>
  <c r="E453"/>
  <c r="H430"/>
  <c r="E397"/>
  <c r="H343"/>
  <c r="H636"/>
  <c r="E520"/>
  <c r="E343"/>
  <c r="D370"/>
  <c r="G370"/>
  <c r="C370"/>
  <c r="E370" s="1"/>
  <c r="F370"/>
  <c r="E519"/>
  <c r="D396"/>
  <c r="G396"/>
  <c r="C396"/>
  <c r="F396"/>
  <c r="F613"/>
  <c r="H519"/>
  <c r="D539"/>
  <c r="G539"/>
  <c r="C539"/>
  <c r="F539"/>
  <c r="D553"/>
  <c r="G553"/>
  <c r="C553"/>
  <c r="F553"/>
  <c r="D598"/>
  <c r="G598"/>
  <c r="C598"/>
  <c r="E598" s="1"/>
  <c r="F598"/>
  <c r="C613"/>
  <c r="D613"/>
  <c r="G613"/>
  <c r="H613" s="1"/>
  <c r="D640" l="1"/>
  <c r="C640"/>
  <c r="F640"/>
  <c r="G640"/>
  <c r="E396"/>
  <c r="H66"/>
  <c r="H142"/>
  <c r="H230"/>
  <c r="H370"/>
  <c r="H396"/>
  <c r="E553"/>
  <c r="E539"/>
  <c r="H539"/>
  <c r="H553"/>
  <c r="H598"/>
  <c r="E613"/>
  <c r="E640" l="1"/>
  <c r="H640"/>
</calcChain>
</file>

<file path=xl/sharedStrings.xml><?xml version="1.0" encoding="utf-8"?>
<sst xmlns="http://schemas.openxmlformats.org/spreadsheetml/2006/main" count="781" uniqueCount="285">
  <si>
    <t>Rolnictwo i łowiectwo</t>
  </si>
  <si>
    <t>Wydatki inwestycyjne jednostek budżetowych</t>
  </si>
  <si>
    <t>Izby rolnicze</t>
  </si>
  <si>
    <t>Wpłaty gmin na rzecz izb rolniczych  w wysokości 2</t>
  </si>
  <si>
    <t>Pozostała działalność</t>
  </si>
  <si>
    <t>Zakup materiałów i wyposażenia</t>
  </si>
  <si>
    <t>Zakup energii</t>
  </si>
  <si>
    <t>Różne opłaty i składki</t>
  </si>
  <si>
    <t>Leśnictwo</t>
  </si>
  <si>
    <t>Gospodarka leśna</t>
  </si>
  <si>
    <t>Grzywny, mandaty i inne kary pieniężne od osób fiz</t>
  </si>
  <si>
    <t>Wpływy ze sprzedaży składników majątkowych</t>
  </si>
  <si>
    <t>Zakup usług pozostałych</t>
  </si>
  <si>
    <t>Podatek od towarów i usług VAT</t>
  </si>
  <si>
    <t>Wpływy z usług</t>
  </si>
  <si>
    <t>Pozostałe odsetki</t>
  </si>
  <si>
    <t>Wydatki osobowe nie zaliczone do wynagrodzenia</t>
  </si>
  <si>
    <t>Wynagrodzenia osobowe pracowników</t>
  </si>
  <si>
    <t>Dodatkowe wynagrodzenie roczne</t>
  </si>
  <si>
    <t>Składki na ubezpieczenia spoleczne</t>
  </si>
  <si>
    <t>Skadki na Fundusz Pracy</t>
  </si>
  <si>
    <t>Wpłaty na PFRON</t>
  </si>
  <si>
    <t>Wynagrodzenia bezosobowe</t>
  </si>
  <si>
    <t>Zakup usług remontowych</t>
  </si>
  <si>
    <t>Zakup usług zdrowotnych</t>
  </si>
  <si>
    <t>Zakup usług dostępu do sieci Internet</t>
  </si>
  <si>
    <t>Opłata z tyt.zakupu usług telekom.telefonii komórk</t>
  </si>
  <si>
    <t>Opłata z tyt.zakupu usług telekom.telefonii stacjo</t>
  </si>
  <si>
    <t>Podróże służbowe krajowe</t>
  </si>
  <si>
    <t>Odpisy na zakł.fundusz świadcz.socjalnych</t>
  </si>
  <si>
    <t>Podatek od nieruchomości</t>
  </si>
  <si>
    <t>Opłaty na rzecz budżetów jednostek samorządu teryt</t>
  </si>
  <si>
    <t>Szkolenia pracowników niebędących członkami korpus</t>
  </si>
  <si>
    <t>Wydatki inwestycyjne jednostek bużetowych</t>
  </si>
  <si>
    <t>Dotacje celowe otrzymane z samorządu wojew.na inwe</t>
  </si>
  <si>
    <t>Wpływy z różnych opłat</t>
  </si>
  <si>
    <t>Nagrody i wydatki osobowe niezaliczone do wynagrod</t>
  </si>
  <si>
    <t>Składki na ubezpieczenia społeczne</t>
  </si>
  <si>
    <t>Składki na Fundusz Pracy</t>
  </si>
  <si>
    <t>Transport i łączność</t>
  </si>
  <si>
    <t>Lokalny transport zbiorowy</t>
  </si>
  <si>
    <t>Drogi publiczne wojewódzkie</t>
  </si>
  <si>
    <t>Drogi publiczne powiatowe</t>
  </si>
  <si>
    <t>Dotacja celowa na pomoc finans.udzielaną między js</t>
  </si>
  <si>
    <t>Dotacja celowa na pomoc finansową udzielaną między</t>
  </si>
  <si>
    <t>Drogi publiczne gminne</t>
  </si>
  <si>
    <t>Wpływy z różnych dochodów</t>
  </si>
  <si>
    <t>Dotacje celowe otrzymane z budżetu państwa na inwe</t>
  </si>
  <si>
    <t>Drogi wewnętrzne</t>
  </si>
  <si>
    <t>Turystyka</t>
  </si>
  <si>
    <t>Dotacja celowa z budżetu na finansowanie lub dofin</t>
  </si>
  <si>
    <t>Gospodarka mieszkaniowa</t>
  </si>
  <si>
    <t>Gospodarka gruntami i nieruchomościami</t>
  </si>
  <si>
    <t>Podatek od pozostałych towarów i usług</t>
  </si>
  <si>
    <t>Wpływy z opłat za zarząd,użytkowanie i.użytkowanie</t>
  </si>
  <si>
    <t xml:space="preserve">Wpływy z innych lokalnych opłat pobieranych przez </t>
  </si>
  <si>
    <t>Dochody z najmu i dzierżawy składników majątkowych</t>
  </si>
  <si>
    <t xml:space="preserve">Wpłaty z tytułu odpłatnego naycia prawa własności </t>
  </si>
  <si>
    <t>Odsetki od nieterminowych wpłat z tyt.podatków i o</t>
  </si>
  <si>
    <t>Wpływy z różnych  dochodów</t>
  </si>
  <si>
    <t>Zakup materialów i wyposażenia</t>
  </si>
  <si>
    <t>Pozostałe podatki na rzecz budżetów jednostek samo</t>
  </si>
  <si>
    <t>Kary i oszkodowania wypłacane na rzecz osób fizycz</t>
  </si>
  <si>
    <t>Kary i odszkodowania wypłacane na rzecz osób fizyc</t>
  </si>
  <si>
    <t>Koszty postępowania sądowego i prokuratorskiego</t>
  </si>
  <si>
    <t>Dotacje celowe w ramach programów finansow.z udzia</t>
  </si>
  <si>
    <t>Wynagrodzenie osobowe pracowników</t>
  </si>
  <si>
    <t>Działalność usługowa</t>
  </si>
  <si>
    <t>Plany zagospodarowania przestrzennego</t>
  </si>
  <si>
    <t>Administracja publiczna</t>
  </si>
  <si>
    <t>Urzędy wojewódzkie</t>
  </si>
  <si>
    <t>Dotacje celowe otrzymane z budżetu państwa na real</t>
  </si>
  <si>
    <t xml:space="preserve">Dochody jst związane z realizacja zadań z zakresu </t>
  </si>
  <si>
    <t>Składki na  Fundusz Pracy</t>
  </si>
  <si>
    <t>Odpisy na zakładowy fundusz świadczeń socjalnych</t>
  </si>
  <si>
    <t>Rady gmin</t>
  </si>
  <si>
    <t>Różne wydatki na rzecz osób fizycznych</t>
  </si>
  <si>
    <t>Urzędy gmin</t>
  </si>
  <si>
    <t>Woływy z różnych dochodów</t>
  </si>
  <si>
    <t>Promocja jednostek samorzadu terytorialnego</t>
  </si>
  <si>
    <t>Wpłaty  na PFRON</t>
  </si>
  <si>
    <t>Odpisy na zakł.fundusz świadczeń socjalnych</t>
  </si>
  <si>
    <t>Urzędy naczel.org. władzy państ.kontr.ochrony praw</t>
  </si>
  <si>
    <t>Urzędy naczeln.organ.władzy pań.kontr.i ochr.prawa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</si>
  <si>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</si>
  <si>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</si>
  <si>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</si>
  <si>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</si>
  <si>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</si>
  <si>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Składki na fundusz pracy</t>
  </si>
  <si>
    <t>Straż miejska</t>
  </si>
  <si>
    <t>Pozostała działaność</t>
  </si>
  <si>
    <t>Doch.od os.prawn.fiz .inn.niepos.osobow.prawn.wyd.</t>
  </si>
  <si>
    <t>Wpływy z podatku dochodowego od osób fizycznych</t>
  </si>
  <si>
    <t>Podatek od działalności gospodarczej os.fizycznych</t>
  </si>
  <si>
    <t>Podatek od spadków i darowizn</t>
  </si>
  <si>
    <t>Wpł.z pod.roln.leś.od czyn.cywpraw pod.i opł.od os</t>
  </si>
  <si>
    <t>Podatek rolny</t>
  </si>
  <si>
    <t>Podatek leśny</t>
  </si>
  <si>
    <t>Podatek od środków transportowych</t>
  </si>
  <si>
    <t>Podatek od czynności cywilnoprawnych</t>
  </si>
  <si>
    <t>Rekompensaty utraconych dochodów w podatkach i opł</t>
  </si>
  <si>
    <t>Wpł.z pod.rol.leś.od sp.i dar.od cz.cp.o.p.i op.lo</t>
  </si>
  <si>
    <t>Wpływy z opłaty targowej</t>
  </si>
  <si>
    <t>Wpł.z innych.opł.stan.dochody.jst na pod.ustaw</t>
  </si>
  <si>
    <t>Wpływy z opłaty skarbowej</t>
  </si>
  <si>
    <t>Wpływy z opłat za zezwolenie na sprzedaż alkoholu</t>
  </si>
  <si>
    <t>Udziały gmin w pod.stan.dochód budżetu państwa</t>
  </si>
  <si>
    <t>Podatek dochodowy od osób fizycznych</t>
  </si>
  <si>
    <t>Podatek dochodowy od osób prawnych</t>
  </si>
  <si>
    <t>Obsługa długu publicznego</t>
  </si>
  <si>
    <t>Obs.pap.wart.kredyt.i poż.jedn.sam.terytor.</t>
  </si>
  <si>
    <t>Różne rozliczenia z bankami związane z obsługą dłu</t>
  </si>
  <si>
    <t>Odsetki i dyskonto od krajowych skarbowych papieró</t>
  </si>
  <si>
    <t>Odsetki od samorządowych papierów wartościowych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</si>
  <si>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</si>
  <si>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</si>
  <si>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</si>
  <si>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</si>
  <si>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Rezerwy ogólne i celowe</t>
  </si>
  <si>
    <t>Rezerwy</t>
  </si>
  <si>
    <t>Część równoważąca subwencji ogólnej dla gmin</t>
  </si>
  <si>
    <t>Oświata i wychowanie</t>
  </si>
  <si>
    <t>Szkoły podstawowe</t>
  </si>
  <si>
    <t>Zakup środków żywności</t>
  </si>
  <si>
    <t>Zakup pomocy naukowych,dydaktycznych i książek</t>
  </si>
  <si>
    <t>Składki na Fundusz Emerytur Pomostowych</t>
  </si>
  <si>
    <t>Oddziały przedszkolne w szkołach podstawowych</t>
  </si>
  <si>
    <t>Nagrody i wydatki osobowe nie zaliczane do wynagro</t>
  </si>
  <si>
    <t>Przedszkola</t>
  </si>
  <si>
    <t>Opłaty z tyt.usług telekom.świadczonych w ruchomej</t>
  </si>
  <si>
    <t>Gimnazja</t>
  </si>
  <si>
    <t>Zwrot dotacji oraz płatności,w tym wykorzyst.niezg</t>
  </si>
  <si>
    <t>Odsetki od dotacji oraz płatności wykorzyst.niezg.</t>
  </si>
  <si>
    <t>Zespoły obsługi ekonomiczno-administracyjnej szkół</t>
  </si>
  <si>
    <t>Odpisy na ZFŚS</t>
  </si>
  <si>
    <t>Dokształcanie i doskonalenie nauczycieli</t>
  </si>
  <si>
    <t>Opłaty z tyt.zakupu usług telekom.telefonii komórk</t>
  </si>
  <si>
    <t>Ochrona zdrowia</t>
  </si>
  <si>
    <t>Programy profilaktyki zdrowotnej</t>
  </si>
  <si>
    <t>Zwalczanie narkomanii</t>
  </si>
  <si>
    <t>Przeciwdziałanie alkoholizmowi</t>
  </si>
  <si>
    <t>Świadczenia społeczne</t>
  </si>
  <si>
    <t>Pomoc społeczna</t>
  </si>
  <si>
    <t>Ośrodki wsparcia</t>
  </si>
  <si>
    <t>Zakup leków i materiałów medycznych</t>
  </si>
  <si>
    <t>Rodziny zastępcze</t>
  </si>
  <si>
    <t>Zadania w zakresie przeciwdziałania przemocy w rod</t>
  </si>
  <si>
    <t>Świadz.rodzinne oraz skł.na ub.wmer.rent z ub.społ</t>
  </si>
  <si>
    <t>Wpływy z róznych opłat</t>
  </si>
  <si>
    <t>Wpływy ze zwrotów dotacji oraz płatności, w tym wy</t>
  </si>
  <si>
    <t>Wpływy ze zwrotów dotacji oraz płatności,w tym wyk</t>
  </si>
  <si>
    <t>Skł.na ubezp.zdrow.opł.za os.pob.niekt.św.z pom.sp</t>
  </si>
  <si>
    <t>Składki na ubezpieczenia zdrowotne</t>
  </si>
  <si>
    <t>Zasiłki i pomoc w naturze oraz skł.na ubezp.społ.</t>
  </si>
  <si>
    <t xml:space="preserve">Zakup świadczeń zdrowotnych dla osób nie objętych </t>
  </si>
  <si>
    <t>Zakup usług przez jst od innych jst</t>
  </si>
  <si>
    <t>Dodatki mieszkaniowe</t>
  </si>
  <si>
    <t>Zasiłki stałe</t>
  </si>
  <si>
    <t>Ośrodki pomocy społ.</t>
  </si>
  <si>
    <t>Opłaty z tytułu zakupu usług telekom.telefonii kom</t>
  </si>
  <si>
    <t>Opłaty z tytułu zakupu usług telekom.telefonii sta</t>
  </si>
  <si>
    <t>Usł.opiek.i specjalist.usługi opiek.</t>
  </si>
  <si>
    <t>Dotacje celowe otrzym.z budżetu państwa na realiz.</t>
  </si>
  <si>
    <t>Pozostałe zadania w zakresie polityki społecznej</t>
  </si>
  <si>
    <t>Edukacyjna opieka wychowawcza</t>
  </si>
  <si>
    <t>Świetlice szkolne</t>
  </si>
  <si>
    <t>Stypendia dla uczniów</t>
  </si>
  <si>
    <t>Zakup pomocy naukowych, dydaktycznych i książek</t>
  </si>
  <si>
    <t>Pomoc materialna dla uczniów</t>
  </si>
  <si>
    <t>Gospodarka komunalna i ochrona środowiska</t>
  </si>
  <si>
    <t>Gospodarka sciekowa i ochrona w≤d</t>
  </si>
  <si>
    <t>Gospodarka odpadami</t>
  </si>
  <si>
    <t>Oczyszczanie miast i wsi</t>
  </si>
  <si>
    <t>Utrzymanie zieleni w miastach i gminach</t>
  </si>
  <si>
    <t>Oświetlenie ulic,placów i dróg</t>
  </si>
  <si>
    <t>Wpł.i wyd.zw.z gromadz.środ.z opł.i kar za korz.ze</t>
  </si>
  <si>
    <t>Kultura i ochrona dziedzictwa narodowego</t>
  </si>
  <si>
    <t>Pozostałe zadania w zakresie kultury</t>
  </si>
  <si>
    <t>Dotacje celowe otrzymane z powiatów na zadania bie</t>
  </si>
  <si>
    <t>Domy i ośrodki kultury,świetlice i kluby</t>
  </si>
  <si>
    <t>Dotacja podmiotowa z budżetu dla samorząd.instytuc</t>
  </si>
  <si>
    <t>Biblioteki</t>
  </si>
  <si>
    <t>Kultura fizyczna i sport</t>
  </si>
  <si>
    <t>Obiekty sportowe</t>
  </si>
  <si>
    <t>%</t>
  </si>
  <si>
    <t>OGÓŁEM</t>
  </si>
  <si>
    <t>0830</t>
  </si>
  <si>
    <t>0900</t>
  </si>
  <si>
    <t>0750</t>
  </si>
  <si>
    <t>0920</t>
  </si>
  <si>
    <t>0970</t>
  </si>
  <si>
    <t>0690</t>
  </si>
  <si>
    <t>0350</t>
  </si>
  <si>
    <t>0910</t>
  </si>
  <si>
    <t>0310</t>
  </si>
  <si>
    <t>0320</t>
  </si>
  <si>
    <t>0330</t>
  </si>
  <si>
    <t>0540</t>
  </si>
  <si>
    <t>0500</t>
  </si>
  <si>
    <t>0340</t>
  </si>
  <si>
    <t>0360</t>
  </si>
  <si>
    <t>0430</t>
  </si>
  <si>
    <t>0410</t>
  </si>
  <si>
    <t>0480</t>
  </si>
  <si>
    <t>0490</t>
  </si>
  <si>
    <t>0100</t>
  </si>
  <si>
    <t>0200</t>
  </si>
  <si>
    <t>0570</t>
  </si>
  <si>
    <t>0470</t>
  </si>
  <si>
    <t>0770</t>
  </si>
  <si>
    <t>0870</t>
  </si>
  <si>
    <t>010</t>
  </si>
  <si>
    <t>01030</t>
  </si>
  <si>
    <t>02001</t>
  </si>
  <si>
    <t>020</t>
  </si>
  <si>
    <t>4210</t>
  </si>
  <si>
    <t xml:space="preserve">w zł </t>
  </si>
  <si>
    <t>Dział/rozdział/paragraf</t>
  </si>
  <si>
    <t>Nazwa</t>
  </si>
  <si>
    <t>Dochody</t>
  </si>
  <si>
    <t>Wydatki</t>
  </si>
  <si>
    <t xml:space="preserve">Plan </t>
  </si>
  <si>
    <t>Wykonanie</t>
  </si>
  <si>
    <t>Wykonanie planu dochodów i wydatków budżetu Miasta Pionki za I kwartał 2012 roku</t>
  </si>
  <si>
    <t>L.p.</t>
  </si>
  <si>
    <t>Wyszczególnienie</t>
  </si>
  <si>
    <t>Plan po zmianach</t>
  </si>
  <si>
    <t>Stopień realizacji</t>
  </si>
  <si>
    <t>A</t>
  </si>
  <si>
    <t>DOCHODY</t>
  </si>
  <si>
    <t>A.1.</t>
  </si>
  <si>
    <t>Dochody bieżące</t>
  </si>
  <si>
    <t>A.2.</t>
  </si>
  <si>
    <t>Dochody majątkowe</t>
  </si>
  <si>
    <t>B</t>
  </si>
  <si>
    <t>WYDATKI</t>
  </si>
  <si>
    <t>B.1.</t>
  </si>
  <si>
    <t>Wydatki bieżące</t>
  </si>
  <si>
    <t>B.2.</t>
  </si>
  <si>
    <t>Wydatki majątkowe</t>
  </si>
  <si>
    <t>C</t>
  </si>
  <si>
    <t>NADWYŻKA / DEFICYT</t>
  </si>
  <si>
    <t>D</t>
  </si>
  <si>
    <t>FINASOWANIE</t>
  </si>
  <si>
    <t>D.1.</t>
  </si>
  <si>
    <t>Przychody ogółem z tego:</t>
  </si>
  <si>
    <t>D.11.</t>
  </si>
  <si>
    <t>Kredyty i pozyczki, w tym:</t>
  </si>
  <si>
    <t>D.111</t>
  </si>
  <si>
    <t xml:space="preserve">na realizację programów i projektów realizowanych w udziałem środków, o których mowa w art.. 5 ust.1 pkt 2 ustawy o finansach publicznych </t>
  </si>
  <si>
    <t>D.12</t>
  </si>
  <si>
    <t>Spłata pożyczek udzielonych</t>
  </si>
  <si>
    <t>D.13.</t>
  </si>
  <si>
    <t>Nadwyżka z lat ubiegłych , w tym:</t>
  </si>
  <si>
    <t>D.131</t>
  </si>
  <si>
    <t>Środki na pokrycie deficytu</t>
  </si>
  <si>
    <t>D.14</t>
  </si>
  <si>
    <t>Papiery wartościowe, w tym:</t>
  </si>
  <si>
    <t>D.141</t>
  </si>
  <si>
    <t>D.15</t>
  </si>
  <si>
    <t>Obligacje jednostek samorządowych oraz związków komunalnych</t>
  </si>
  <si>
    <t>D.151</t>
  </si>
  <si>
    <t>D.16</t>
  </si>
  <si>
    <t>prywatyzacja majątku jst</t>
  </si>
  <si>
    <t xml:space="preserve">D.17 </t>
  </si>
  <si>
    <t>Inne źródła, w tym</t>
  </si>
  <si>
    <t>D.171</t>
  </si>
  <si>
    <t>D.2</t>
  </si>
  <si>
    <t>Rozchody ogółem, w tym</t>
  </si>
  <si>
    <t>D.21</t>
  </si>
  <si>
    <t>Spłata kredytów i pożyczek, w tym</t>
  </si>
  <si>
    <t>D.211</t>
  </si>
  <si>
    <t>D.22</t>
  </si>
  <si>
    <t>Pożyczki (udzielone)</t>
  </si>
  <si>
    <t>D.23</t>
  </si>
  <si>
    <t>wykup papierów wartościowych, w tym:</t>
  </si>
  <si>
    <t>D.231</t>
  </si>
  <si>
    <t>D.24</t>
  </si>
  <si>
    <t>Wykup obligacji samorządowych, w tym:</t>
  </si>
  <si>
    <t>D.241</t>
  </si>
  <si>
    <t xml:space="preserve">na realizacje programów i projektów realizowanych w udziałem środków, o których mowa w art.. 5 ust.1 pkt 2 ustawy o finansach publicznych </t>
  </si>
  <si>
    <t>D.25</t>
  </si>
  <si>
    <t xml:space="preserve">inne cele </t>
  </si>
  <si>
    <t>Sprawozdanie o nadwyżce i deficycie                                                                                                                                                                                                       za okres od 01.01.2012 do 31.03.2012 roku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</si>
</sst>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%"/>
  </numFmts>
  <fonts count="7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1" fillId="2" borderId="1" xfId="0" applyNumberFormat="1" applyFont="1" applyFill="1" applyBorder="1"/>
    <xf numFmtId="2" fontId="2" fillId="0" borderId="1" xfId="0" applyNumberFormat="1" applyFont="1" applyFill="1" applyBorder="1"/>
    <xf numFmtId="49" fontId="3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2" fontId="3" fillId="0" borderId="1" xfId="0" applyNumberFormat="1" applyFont="1" applyFill="1" applyBorder="1"/>
    <xf numFmtId="2" fontId="4" fillId="3" borderId="1" xfId="0" applyNumberFormat="1" applyFont="1" applyFill="1" applyBorder="1"/>
    <xf numFmtId="2" fontId="3" fillId="3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4" fontId="4" fillId="3" borderId="1" xfId="0" applyNumberFormat="1" applyFont="1" applyFill="1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0" fontId="4" fillId="0" borderId="0" xfId="0" applyFont="1"/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0" xfId="0" applyFont="1"/>
    <xf numFmtId="2" fontId="2" fillId="2" borderId="1" xfId="0" applyNumberFormat="1" applyFont="1" applyFill="1" applyBorder="1"/>
    <xf numFmtId="4" fontId="5" fillId="2" borderId="1" xfId="0" applyNumberFormat="1" applyFont="1" applyFill="1" applyBorder="1"/>
    <xf numFmtId="2" fontId="5" fillId="2" borderId="1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Fill="1" applyBorder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0"/>
  <sheetViews>
    <sheetView tabSelected="1" workbookViewId="0">
      <selection sqref="A1:H4"/>
    </sheetView>
  </sheetViews>
  <sheetFormatPr defaultRowHeight="15"/>
  <cols>
    <col min="1" max="1" width="12.75" style="3" customWidth="1"/>
    <col min="2" max="2" width="45.25" style="4" customWidth="1"/>
    <col min="3" max="3" width="12.375" style="5" bestFit="1" customWidth="1"/>
    <col min="4" max="4" width="11.375" style="5" bestFit="1" customWidth="1"/>
    <col min="5" max="5" width="9" style="4"/>
    <col min="6" max="6" width="12.75" style="5" bestFit="1" customWidth="1"/>
    <col min="7" max="7" width="11.375" style="5" bestFit="1" customWidth="1"/>
    <col min="8" max="16384" width="9" style="4"/>
  </cols>
  <sheetData>
    <row r="1" spans="1:8" ht="15.75">
      <c r="A1" s="45" t="s">
        <v>224</v>
      </c>
      <c r="B1" s="45"/>
      <c r="C1" s="45"/>
      <c r="D1" s="45"/>
      <c r="E1" s="45"/>
      <c r="F1" s="45"/>
      <c r="G1" s="45"/>
      <c r="H1" s="45"/>
    </row>
    <row r="2" spans="1:8">
      <c r="A2" s="27"/>
      <c r="B2" s="27"/>
      <c r="C2" s="27"/>
      <c r="D2" s="27"/>
      <c r="E2" s="27"/>
      <c r="F2" s="27"/>
      <c r="G2" s="27"/>
      <c r="H2" s="27" t="s">
        <v>217</v>
      </c>
    </row>
    <row r="3" spans="1:8" ht="15.75" customHeight="1">
      <c r="A3" s="46" t="s">
        <v>218</v>
      </c>
      <c r="B3" s="47" t="s">
        <v>219</v>
      </c>
      <c r="C3" s="48" t="s">
        <v>220</v>
      </c>
      <c r="D3" s="48"/>
      <c r="E3" s="48"/>
      <c r="F3" s="48" t="s">
        <v>221</v>
      </c>
      <c r="G3" s="48"/>
      <c r="H3" s="48"/>
    </row>
    <row r="4" spans="1:8" ht="15.75">
      <c r="A4" s="46"/>
      <c r="B4" s="47"/>
      <c r="C4" s="28" t="s">
        <v>222</v>
      </c>
      <c r="D4" s="28" t="s">
        <v>223</v>
      </c>
      <c r="E4" s="28" t="s">
        <v>185</v>
      </c>
      <c r="F4" s="28" t="s">
        <v>222</v>
      </c>
      <c r="G4" s="28" t="s">
        <v>223</v>
      </c>
      <c r="H4" s="29" t="s">
        <v>185</v>
      </c>
    </row>
    <row r="5" spans="1:8" ht="15.75">
      <c r="A5" s="9" t="s">
        <v>212</v>
      </c>
      <c r="B5" s="10" t="s">
        <v>0</v>
      </c>
      <c r="C5" s="11">
        <f>SUBTOTAL(9,C6:C7)</f>
        <v>0</v>
      </c>
      <c r="D5" s="11">
        <f>SUBTOTAL(9,D6:D7)</f>
        <v>0</v>
      </c>
      <c r="E5" s="1">
        <f>IF(C5=0,0,(D5/C5)*100)</f>
        <v>0</v>
      </c>
      <c r="F5" s="11">
        <f>SUBTOTAL(9,F6:F7)</f>
        <v>234</v>
      </c>
      <c r="G5" s="11">
        <f>SUBTOTAL(9,G6:G7)</f>
        <v>0</v>
      </c>
      <c r="H5" s="1">
        <f>IF(G5=0,0,(G5/F5)*100)</f>
        <v>0</v>
      </c>
    </row>
    <row r="6" spans="1:8">
      <c r="A6" s="12" t="s">
        <v>213</v>
      </c>
      <c r="B6" s="13" t="s">
        <v>2</v>
      </c>
      <c r="C6" s="14">
        <f>SUBTOTAL(9,C7)</f>
        <v>0</v>
      </c>
      <c r="D6" s="14">
        <f>SUBTOTAL(9,D7)</f>
        <v>0</v>
      </c>
      <c r="E6" s="7">
        <f t="shared" ref="E6:E13" si="0">IF(C6=0,0,(D6/C6)*100)</f>
        <v>0</v>
      </c>
      <c r="F6" s="14">
        <f>SUBTOTAL(9,F7)</f>
        <v>234</v>
      </c>
      <c r="G6" s="14">
        <f>SUBTOTAL(9,G7)</f>
        <v>0</v>
      </c>
      <c r="H6" s="7">
        <f t="shared" ref="H6:H13" si="1">IF(G6=0,0,(G6/F6)*100)</f>
        <v>0</v>
      </c>
    </row>
    <row r="7" spans="1:8" s="23" customFormat="1">
      <c r="A7" s="18">
        <v>2850</v>
      </c>
      <c r="B7" s="16" t="s">
        <v>3</v>
      </c>
      <c r="C7" s="17">
        <v>0</v>
      </c>
      <c r="D7" s="17">
        <v>0</v>
      </c>
      <c r="E7" s="6">
        <f t="shared" si="0"/>
        <v>0</v>
      </c>
      <c r="F7" s="17">
        <v>234</v>
      </c>
      <c r="G7" s="17">
        <v>0</v>
      </c>
      <c r="H7" s="6">
        <f t="shared" si="1"/>
        <v>0</v>
      </c>
    </row>
    <row r="8" spans="1:8" ht="15.75">
      <c r="A8" s="9" t="s">
        <v>215</v>
      </c>
      <c r="B8" s="10" t="s">
        <v>8</v>
      </c>
      <c r="C8" s="11">
        <f>SUBTOTAL(9,C9:C13)</f>
        <v>270000</v>
      </c>
      <c r="D8" s="11">
        <f>SUBTOTAL(9,D9:D13)</f>
        <v>25936.09</v>
      </c>
      <c r="E8" s="1">
        <f t="shared" si="0"/>
        <v>9.6059592592592598</v>
      </c>
      <c r="F8" s="11">
        <f>SUBTOTAL(9,F9:F13)</f>
        <v>103500</v>
      </c>
      <c r="G8" s="11">
        <f>SUBTOTAL(9,G9:G13)</f>
        <v>22430.09</v>
      </c>
      <c r="H8" s="1">
        <f t="shared" si="1"/>
        <v>21.671584541062803</v>
      </c>
    </row>
    <row r="9" spans="1:8">
      <c r="A9" s="12" t="s">
        <v>214</v>
      </c>
      <c r="B9" s="13" t="s">
        <v>9</v>
      </c>
      <c r="C9" s="14">
        <f>SUBTOTAL(9,C10:C13)</f>
        <v>270000</v>
      </c>
      <c r="D9" s="14">
        <f>SUBTOTAL(9,D10:D13)</f>
        <v>25936.09</v>
      </c>
      <c r="E9" s="7">
        <f t="shared" si="0"/>
        <v>9.6059592592592598</v>
      </c>
      <c r="F9" s="14">
        <f>SUBTOTAL(9,F10:F13)</f>
        <v>103500</v>
      </c>
      <c r="G9" s="14">
        <f>SUBTOTAL(9,G10:G13)</f>
        <v>22430.09</v>
      </c>
      <c r="H9" s="7">
        <f t="shared" si="1"/>
        <v>21.671584541062803</v>
      </c>
    </row>
    <row r="10" spans="1:8">
      <c r="A10" s="15" t="s">
        <v>211</v>
      </c>
      <c r="B10" s="16" t="s">
        <v>11</v>
      </c>
      <c r="C10" s="17">
        <v>270000</v>
      </c>
      <c r="D10" s="17">
        <v>25936.09</v>
      </c>
      <c r="E10" s="6">
        <f t="shared" si="0"/>
        <v>9.6059592592592598</v>
      </c>
      <c r="F10" s="17">
        <v>0</v>
      </c>
      <c r="G10" s="17">
        <v>0</v>
      </c>
      <c r="H10" s="6">
        <f t="shared" si="1"/>
        <v>0</v>
      </c>
    </row>
    <row r="11" spans="1:8">
      <c r="A11" s="18" t="s">
        <v>216</v>
      </c>
      <c r="B11" s="16" t="s">
        <v>5</v>
      </c>
      <c r="C11" s="17">
        <v>0</v>
      </c>
      <c r="D11" s="17">
        <v>0</v>
      </c>
      <c r="E11" s="6">
        <f t="shared" si="0"/>
        <v>0</v>
      </c>
      <c r="F11" s="17">
        <v>900</v>
      </c>
      <c r="G11" s="17">
        <v>0</v>
      </c>
      <c r="H11" s="6">
        <f t="shared" si="1"/>
        <v>0</v>
      </c>
    </row>
    <row r="12" spans="1:8">
      <c r="A12" s="18">
        <v>4300</v>
      </c>
      <c r="B12" s="16" t="s">
        <v>12</v>
      </c>
      <c r="C12" s="17">
        <v>0</v>
      </c>
      <c r="D12" s="17">
        <v>0</v>
      </c>
      <c r="E12" s="6">
        <f t="shared" si="0"/>
        <v>0</v>
      </c>
      <c r="F12" s="17">
        <v>77108</v>
      </c>
      <c r="G12" s="17">
        <v>14658.09</v>
      </c>
      <c r="H12" s="6">
        <f t="shared" si="1"/>
        <v>19.009817398972871</v>
      </c>
    </row>
    <row r="13" spans="1:8">
      <c r="A13" s="18">
        <v>4530</v>
      </c>
      <c r="B13" s="16" t="s">
        <v>13</v>
      </c>
      <c r="C13" s="17">
        <v>0</v>
      </c>
      <c r="D13" s="17">
        <v>0</v>
      </c>
      <c r="E13" s="6">
        <f t="shared" si="0"/>
        <v>0</v>
      </c>
      <c r="F13" s="17">
        <v>25492</v>
      </c>
      <c r="G13" s="17">
        <v>7772</v>
      </c>
      <c r="H13" s="6">
        <f t="shared" si="1"/>
        <v>30.487996234112664</v>
      </c>
    </row>
    <row r="14" spans="1:8" ht="15.75">
      <c r="A14" s="9">
        <v>600</v>
      </c>
      <c r="B14" s="10" t="s">
        <v>39</v>
      </c>
      <c r="C14" s="11">
        <f>SUBTOTAL(9,C15:C32)</f>
        <v>0</v>
      </c>
      <c r="D14" s="11">
        <f>SUBTOTAL(9,D15:D32)</f>
        <v>0</v>
      </c>
      <c r="E14" s="1">
        <f t="shared" ref="E14:E39" si="2">IF(C14=0,0,(D14/C14)*100)</f>
        <v>0</v>
      </c>
      <c r="F14" s="11">
        <f>SUBTOTAL(9,F15:F32)</f>
        <v>838892</v>
      </c>
      <c r="G14" s="11">
        <f>SUBTOTAL(9,G15:G32)</f>
        <v>192746.59</v>
      </c>
      <c r="H14" s="1">
        <f t="shared" ref="H14:H39" si="3">IF(G14=0,0,(G14/F14)*100)</f>
        <v>22.976329491758175</v>
      </c>
    </row>
    <row r="15" spans="1:8">
      <c r="A15" s="12">
        <v>60004</v>
      </c>
      <c r="B15" s="13" t="s">
        <v>40</v>
      </c>
      <c r="C15" s="14">
        <f>SUBTOTAL(9,C16)</f>
        <v>0</v>
      </c>
      <c r="D15" s="14">
        <f>SUBTOTAL(9,D16)</f>
        <v>0</v>
      </c>
      <c r="E15" s="7">
        <f t="shared" si="2"/>
        <v>0</v>
      </c>
      <c r="F15" s="14">
        <f>SUBTOTAL(9,F16)</f>
        <v>94500</v>
      </c>
      <c r="G15" s="14">
        <f>SUBTOTAL(9,G16)</f>
        <v>26848.22</v>
      </c>
      <c r="H15" s="7">
        <f t="shared" si="3"/>
        <v>28.410814814814817</v>
      </c>
    </row>
    <row r="16" spans="1:8">
      <c r="A16" s="18">
        <v>4300</v>
      </c>
      <c r="B16" s="16" t="s">
        <v>12</v>
      </c>
      <c r="C16" s="17">
        <v>0</v>
      </c>
      <c r="D16" s="17">
        <v>0</v>
      </c>
      <c r="E16" s="6">
        <f t="shared" si="2"/>
        <v>0</v>
      </c>
      <c r="F16" s="17">
        <v>94500</v>
      </c>
      <c r="G16" s="17">
        <v>26848.22</v>
      </c>
      <c r="H16" s="6">
        <f t="shared" si="3"/>
        <v>28.410814814814817</v>
      </c>
    </row>
    <row r="17" spans="1:8">
      <c r="A17" s="12">
        <v>60013</v>
      </c>
      <c r="B17" s="13" t="s">
        <v>41</v>
      </c>
      <c r="C17" s="14">
        <f>SUBTOTAL(9,C18)</f>
        <v>0</v>
      </c>
      <c r="D17" s="14">
        <f>SUBTOTAL(9,D18)</f>
        <v>0</v>
      </c>
      <c r="E17" s="7">
        <f t="shared" si="2"/>
        <v>0</v>
      </c>
      <c r="F17" s="14">
        <f>SUBTOTAL(9,F18)</f>
        <v>126</v>
      </c>
      <c r="G17" s="14">
        <f>SUBTOTAL(9,G18)</f>
        <v>126</v>
      </c>
      <c r="H17" s="7">
        <f t="shared" si="3"/>
        <v>100</v>
      </c>
    </row>
    <row r="18" spans="1:8">
      <c r="A18" s="18">
        <v>4430</v>
      </c>
      <c r="B18" s="16" t="s">
        <v>7</v>
      </c>
      <c r="C18" s="17">
        <v>0</v>
      </c>
      <c r="D18" s="17">
        <v>0</v>
      </c>
      <c r="E18" s="6">
        <f t="shared" si="2"/>
        <v>0</v>
      </c>
      <c r="F18" s="17">
        <v>126</v>
      </c>
      <c r="G18" s="17">
        <v>126</v>
      </c>
      <c r="H18" s="6">
        <f t="shared" si="3"/>
        <v>100</v>
      </c>
    </row>
    <row r="19" spans="1:8">
      <c r="A19" s="12">
        <v>60014</v>
      </c>
      <c r="B19" s="13" t="s">
        <v>42</v>
      </c>
      <c r="C19" s="14">
        <f>SUBTOTAL(9,C20)</f>
        <v>0</v>
      </c>
      <c r="D19" s="14">
        <f>SUBTOTAL(9,D20)</f>
        <v>0</v>
      </c>
      <c r="E19" s="7">
        <f t="shared" si="2"/>
        <v>0</v>
      </c>
      <c r="F19" s="14">
        <f>SUBTOTAL(9,F20)</f>
        <v>435</v>
      </c>
      <c r="G19" s="14">
        <f>SUBTOTAL(9,G20)</f>
        <v>435</v>
      </c>
      <c r="H19" s="7">
        <f t="shared" si="3"/>
        <v>100</v>
      </c>
    </row>
    <row r="20" spans="1:8">
      <c r="A20" s="18">
        <v>4430</v>
      </c>
      <c r="B20" s="16" t="s">
        <v>7</v>
      </c>
      <c r="C20" s="17">
        <v>0</v>
      </c>
      <c r="D20" s="17">
        <v>0</v>
      </c>
      <c r="E20" s="6">
        <f t="shared" si="2"/>
        <v>0</v>
      </c>
      <c r="F20" s="17">
        <v>435</v>
      </c>
      <c r="G20" s="17">
        <v>435</v>
      </c>
      <c r="H20" s="6">
        <f t="shared" si="3"/>
        <v>100</v>
      </c>
    </row>
    <row r="21" spans="1:8">
      <c r="A21" s="12">
        <v>60016</v>
      </c>
      <c r="B21" s="13" t="s">
        <v>45</v>
      </c>
      <c r="C21" s="14">
        <f>SUBTOTAL(9,C22:C26)</f>
        <v>0</v>
      </c>
      <c r="D21" s="14">
        <f>SUBTOTAL(9,D22:D26)</f>
        <v>0</v>
      </c>
      <c r="E21" s="7">
        <f t="shared" si="2"/>
        <v>0</v>
      </c>
      <c r="F21" s="14">
        <f>SUBTOTAL(9,F22:F26)</f>
        <v>536781</v>
      </c>
      <c r="G21" s="14">
        <f>SUBTOTAL(9,G22:G26)</f>
        <v>158880.56</v>
      </c>
      <c r="H21" s="7">
        <f t="shared" si="3"/>
        <v>29.598767467551944</v>
      </c>
    </row>
    <row r="22" spans="1:8">
      <c r="A22" s="18">
        <v>4170</v>
      </c>
      <c r="B22" s="16" t="s">
        <v>22</v>
      </c>
      <c r="C22" s="17">
        <v>0</v>
      </c>
      <c r="D22" s="17">
        <v>0</v>
      </c>
      <c r="E22" s="6">
        <f t="shared" si="2"/>
        <v>0</v>
      </c>
      <c r="F22" s="17">
        <v>4000</v>
      </c>
      <c r="G22" s="17">
        <v>432</v>
      </c>
      <c r="H22" s="6">
        <f t="shared" si="3"/>
        <v>10.8</v>
      </c>
    </row>
    <row r="23" spans="1:8">
      <c r="A23" s="18">
        <v>4210</v>
      </c>
      <c r="B23" s="16" t="s">
        <v>5</v>
      </c>
      <c r="C23" s="17">
        <v>0</v>
      </c>
      <c r="D23" s="17">
        <v>0</v>
      </c>
      <c r="E23" s="6">
        <f t="shared" si="2"/>
        <v>0</v>
      </c>
      <c r="F23" s="17">
        <v>12781</v>
      </c>
      <c r="G23" s="17">
        <v>0</v>
      </c>
      <c r="H23" s="6">
        <f t="shared" si="3"/>
        <v>0</v>
      </c>
    </row>
    <row r="24" spans="1:8">
      <c r="A24" s="18">
        <v>4270</v>
      </c>
      <c r="B24" s="16" t="s">
        <v>23</v>
      </c>
      <c r="C24" s="17">
        <v>0</v>
      </c>
      <c r="D24" s="17">
        <v>0</v>
      </c>
      <c r="E24" s="6">
        <f t="shared" si="2"/>
        <v>0</v>
      </c>
      <c r="F24" s="17">
        <v>150000</v>
      </c>
      <c r="G24" s="17">
        <v>51471.22</v>
      </c>
      <c r="H24" s="6">
        <f t="shared" si="3"/>
        <v>34.314146666666666</v>
      </c>
    </row>
    <row r="25" spans="1:8">
      <c r="A25" s="18">
        <v>4300</v>
      </c>
      <c r="B25" s="16" t="s">
        <v>12</v>
      </c>
      <c r="C25" s="17">
        <v>0</v>
      </c>
      <c r="D25" s="17">
        <v>0</v>
      </c>
      <c r="E25" s="6">
        <f t="shared" si="2"/>
        <v>0</v>
      </c>
      <c r="F25" s="17">
        <v>270000</v>
      </c>
      <c r="G25" s="17">
        <v>106977.34</v>
      </c>
      <c r="H25" s="6">
        <f t="shared" si="3"/>
        <v>39.621237037037041</v>
      </c>
    </row>
    <row r="26" spans="1:8">
      <c r="A26" s="18">
        <v>6050</v>
      </c>
      <c r="B26" s="16" t="s">
        <v>1</v>
      </c>
      <c r="C26" s="17">
        <v>0</v>
      </c>
      <c r="D26" s="17">
        <v>0</v>
      </c>
      <c r="E26" s="6">
        <f t="shared" si="2"/>
        <v>0</v>
      </c>
      <c r="F26" s="17">
        <v>100000</v>
      </c>
      <c r="G26" s="17">
        <v>0</v>
      </c>
      <c r="H26" s="6">
        <f t="shared" si="3"/>
        <v>0</v>
      </c>
    </row>
    <row r="27" spans="1:8">
      <c r="A27" s="12">
        <v>60017</v>
      </c>
      <c r="B27" s="13" t="s">
        <v>48</v>
      </c>
      <c r="C27" s="14">
        <f>SUBTOTAL(9,C28:C32)</f>
        <v>0</v>
      </c>
      <c r="D27" s="14">
        <f>SUBTOTAL(9,D28:D32)</f>
        <v>0</v>
      </c>
      <c r="E27" s="7">
        <f t="shared" si="2"/>
        <v>0</v>
      </c>
      <c r="F27" s="14">
        <f>SUBTOTAL(9,F28:F32)</f>
        <v>207050</v>
      </c>
      <c r="G27" s="14">
        <f>SUBTOTAL(9,G28:G32)</f>
        <v>6456.8099999999995</v>
      </c>
      <c r="H27" s="7">
        <f t="shared" si="3"/>
        <v>3.1184786283506396</v>
      </c>
    </row>
    <row r="28" spans="1:8">
      <c r="A28" s="18">
        <v>4170</v>
      </c>
      <c r="B28" s="16" t="s">
        <v>22</v>
      </c>
      <c r="C28" s="17">
        <v>0</v>
      </c>
      <c r="D28" s="17">
        <v>0</v>
      </c>
      <c r="E28" s="6">
        <f t="shared" si="2"/>
        <v>0</v>
      </c>
      <c r="F28" s="17">
        <v>200</v>
      </c>
      <c r="G28" s="17">
        <v>0</v>
      </c>
      <c r="H28" s="6">
        <f t="shared" si="3"/>
        <v>0</v>
      </c>
    </row>
    <row r="29" spans="1:8">
      <c r="A29" s="18">
        <v>4210</v>
      </c>
      <c r="B29" s="16" t="s">
        <v>5</v>
      </c>
      <c r="C29" s="17">
        <v>0</v>
      </c>
      <c r="D29" s="17">
        <v>0</v>
      </c>
      <c r="E29" s="6">
        <f t="shared" si="2"/>
        <v>0</v>
      </c>
      <c r="F29" s="17">
        <v>200</v>
      </c>
      <c r="G29" s="17">
        <v>0</v>
      </c>
      <c r="H29" s="6">
        <f t="shared" si="3"/>
        <v>0</v>
      </c>
    </row>
    <row r="30" spans="1:8">
      <c r="A30" s="18">
        <v>4270</v>
      </c>
      <c r="B30" s="16" t="s">
        <v>23</v>
      </c>
      <c r="C30" s="17">
        <v>0</v>
      </c>
      <c r="D30" s="17">
        <v>0</v>
      </c>
      <c r="E30" s="6">
        <f t="shared" si="2"/>
        <v>0</v>
      </c>
      <c r="F30" s="17">
        <v>1600</v>
      </c>
      <c r="G30" s="17">
        <v>0</v>
      </c>
      <c r="H30" s="6">
        <f t="shared" si="3"/>
        <v>0</v>
      </c>
    </row>
    <row r="31" spans="1:8">
      <c r="A31" s="18">
        <v>4300</v>
      </c>
      <c r="B31" s="16" t="s">
        <v>12</v>
      </c>
      <c r="C31" s="17">
        <v>0</v>
      </c>
      <c r="D31" s="17">
        <v>0</v>
      </c>
      <c r="E31" s="6">
        <f t="shared" si="2"/>
        <v>0</v>
      </c>
      <c r="F31" s="17">
        <v>5050</v>
      </c>
      <c r="G31" s="17">
        <v>2646.31</v>
      </c>
      <c r="H31" s="6">
        <f t="shared" si="3"/>
        <v>52.402178217821785</v>
      </c>
    </row>
    <row r="32" spans="1:8">
      <c r="A32" s="18">
        <v>6050</v>
      </c>
      <c r="B32" s="16" t="s">
        <v>1</v>
      </c>
      <c r="C32" s="17">
        <v>0</v>
      </c>
      <c r="D32" s="17">
        <v>0</v>
      </c>
      <c r="E32" s="6">
        <f t="shared" si="2"/>
        <v>0</v>
      </c>
      <c r="F32" s="17">
        <v>200000</v>
      </c>
      <c r="G32" s="17">
        <v>3810.5</v>
      </c>
      <c r="H32" s="6">
        <f t="shared" si="3"/>
        <v>1.9052500000000001</v>
      </c>
    </row>
    <row r="33" spans="1:8" ht="15.75">
      <c r="A33" s="9">
        <v>630</v>
      </c>
      <c r="B33" s="10" t="s">
        <v>49</v>
      </c>
      <c r="C33" s="11">
        <f>SUBTOTAL(9,C34:C35)</f>
        <v>0</v>
      </c>
      <c r="D33" s="11">
        <f>SUBTOTAL(9,D34:D35)</f>
        <v>0</v>
      </c>
      <c r="E33" s="1">
        <f t="shared" si="2"/>
        <v>0</v>
      </c>
      <c r="F33" s="11">
        <f>SUBTOTAL(9,F34:F35)</f>
        <v>4000</v>
      </c>
      <c r="G33" s="11">
        <f>SUBTOTAL(9,G34:G35)</f>
        <v>0</v>
      </c>
      <c r="H33" s="1">
        <f t="shared" si="3"/>
        <v>0</v>
      </c>
    </row>
    <row r="34" spans="1:8">
      <c r="A34" s="12">
        <v>63095</v>
      </c>
      <c r="B34" s="13" t="s">
        <v>4</v>
      </c>
      <c r="C34" s="14">
        <f>SUBTOTAL(9,C35)</f>
        <v>0</v>
      </c>
      <c r="D34" s="14">
        <f>SUBTOTAL(9,D35)</f>
        <v>0</v>
      </c>
      <c r="E34" s="7">
        <f t="shared" si="2"/>
        <v>0</v>
      </c>
      <c r="F34" s="14">
        <f>SUBTOTAL(9,F35)</f>
        <v>4000</v>
      </c>
      <c r="G34" s="14">
        <f>SUBTOTAL(9,G35)</f>
        <v>0</v>
      </c>
      <c r="H34" s="7">
        <f t="shared" si="3"/>
        <v>0</v>
      </c>
    </row>
    <row r="35" spans="1:8">
      <c r="A35" s="18">
        <v>2820</v>
      </c>
      <c r="B35" s="16" t="s">
        <v>50</v>
      </c>
      <c r="C35" s="17">
        <v>0</v>
      </c>
      <c r="D35" s="17">
        <v>0</v>
      </c>
      <c r="E35" s="6">
        <f t="shared" si="2"/>
        <v>0</v>
      </c>
      <c r="F35" s="17">
        <v>4000</v>
      </c>
      <c r="G35" s="17">
        <v>0</v>
      </c>
      <c r="H35" s="6">
        <f t="shared" si="3"/>
        <v>0</v>
      </c>
    </row>
    <row r="36" spans="1:8" ht="15.75">
      <c r="A36" s="9">
        <v>700</v>
      </c>
      <c r="B36" s="10" t="s">
        <v>51</v>
      </c>
      <c r="C36" s="11">
        <f>SUBTOTAL(9,C37:C59)</f>
        <v>5291000</v>
      </c>
      <c r="D36" s="11">
        <f>SUBTOTAL(9,D37:D59)</f>
        <v>588347.61</v>
      </c>
      <c r="E36" s="1">
        <f t="shared" si="2"/>
        <v>11.119780948780948</v>
      </c>
      <c r="F36" s="11">
        <f>SUBTOTAL(9,F37:F59)</f>
        <v>1774800</v>
      </c>
      <c r="G36" s="11">
        <f>SUBTOTAL(9,G37:G59)</f>
        <v>481655.58999999997</v>
      </c>
      <c r="H36" s="1">
        <f t="shared" si="3"/>
        <v>27.138584065810228</v>
      </c>
    </row>
    <row r="37" spans="1:8">
      <c r="A37" s="12">
        <v>70005</v>
      </c>
      <c r="B37" s="13" t="s">
        <v>52</v>
      </c>
      <c r="C37" s="14">
        <f>SUBTOTAL(9,C38:C54)</f>
        <v>4850000</v>
      </c>
      <c r="D37" s="14">
        <f>SUBTOTAL(9,D38:D54)</f>
        <v>509852.11999999994</v>
      </c>
      <c r="E37" s="7">
        <f t="shared" si="2"/>
        <v>10.512414845360823</v>
      </c>
      <c r="F37" s="14">
        <f>SUBTOTAL(9,F38:F54)</f>
        <v>1774800</v>
      </c>
      <c r="G37" s="14">
        <f>SUBTOTAL(9,G38:G54)</f>
        <v>481655.58999999997</v>
      </c>
      <c r="H37" s="7">
        <f t="shared" si="3"/>
        <v>27.138584065810228</v>
      </c>
    </row>
    <row r="38" spans="1:8">
      <c r="A38" s="15" t="s">
        <v>209</v>
      </c>
      <c r="B38" s="16" t="s">
        <v>54</v>
      </c>
      <c r="C38" s="17">
        <v>130000</v>
      </c>
      <c r="D38" s="17">
        <v>71468.45</v>
      </c>
      <c r="E38" s="6">
        <f t="shared" si="2"/>
        <v>54.975730769230765</v>
      </c>
      <c r="F38" s="17">
        <v>0</v>
      </c>
      <c r="G38" s="17">
        <v>0</v>
      </c>
      <c r="H38" s="6">
        <f t="shared" si="3"/>
        <v>0</v>
      </c>
    </row>
    <row r="39" spans="1:8">
      <c r="A39" s="15" t="s">
        <v>189</v>
      </c>
      <c r="B39" s="16" t="s">
        <v>56</v>
      </c>
      <c r="C39" s="17">
        <v>900000</v>
      </c>
      <c r="D39" s="17">
        <v>250503.34</v>
      </c>
      <c r="E39" s="6">
        <f t="shared" si="2"/>
        <v>27.833704444444447</v>
      </c>
      <c r="F39" s="17">
        <v>0</v>
      </c>
      <c r="G39" s="17">
        <v>0</v>
      </c>
      <c r="H39" s="6">
        <f t="shared" si="3"/>
        <v>0</v>
      </c>
    </row>
    <row r="40" spans="1:8">
      <c r="A40" s="15" t="s">
        <v>210</v>
      </c>
      <c r="B40" s="16" t="s">
        <v>57</v>
      </c>
      <c r="C40" s="17">
        <v>3690000</v>
      </c>
      <c r="D40" s="17">
        <v>154561.29</v>
      </c>
      <c r="E40" s="6">
        <f t="shared" ref="E40:E73" si="4">IF(C40=0,0,(D40/C40)*100)</f>
        <v>4.1886528455284555</v>
      </c>
      <c r="F40" s="17">
        <v>0</v>
      </c>
      <c r="G40" s="17">
        <v>0</v>
      </c>
      <c r="H40" s="6">
        <f t="shared" ref="H40:H73" si="5">IF(G40=0,0,(G40/F40)*100)</f>
        <v>0</v>
      </c>
    </row>
    <row r="41" spans="1:8">
      <c r="A41" s="15" t="s">
        <v>190</v>
      </c>
      <c r="B41" s="16" t="s">
        <v>15</v>
      </c>
      <c r="C41" s="17">
        <v>60000</v>
      </c>
      <c r="D41" s="17">
        <v>4673.6899999999996</v>
      </c>
      <c r="E41" s="6">
        <f t="shared" si="4"/>
        <v>7.7894833333333331</v>
      </c>
      <c r="F41" s="17">
        <v>0</v>
      </c>
      <c r="G41" s="17">
        <v>0</v>
      </c>
      <c r="H41" s="6">
        <f t="shared" si="5"/>
        <v>0</v>
      </c>
    </row>
    <row r="42" spans="1:8">
      <c r="A42" s="15" t="s">
        <v>191</v>
      </c>
      <c r="B42" s="16" t="s">
        <v>46</v>
      </c>
      <c r="C42" s="17">
        <v>70000</v>
      </c>
      <c r="D42" s="17">
        <v>28645.35</v>
      </c>
      <c r="E42" s="6">
        <f t="shared" si="4"/>
        <v>40.921928571428566</v>
      </c>
      <c r="F42" s="17">
        <v>0</v>
      </c>
      <c r="G42" s="17">
        <v>0</v>
      </c>
      <c r="H42" s="6">
        <f t="shared" si="5"/>
        <v>0</v>
      </c>
    </row>
    <row r="43" spans="1:8">
      <c r="A43" s="18">
        <v>4040</v>
      </c>
      <c r="B43" s="16" t="s">
        <v>18</v>
      </c>
      <c r="C43" s="17">
        <v>0</v>
      </c>
      <c r="D43" s="17">
        <v>0</v>
      </c>
      <c r="E43" s="6">
        <f t="shared" si="4"/>
        <v>0</v>
      </c>
      <c r="F43" s="17">
        <v>1178</v>
      </c>
      <c r="G43" s="17">
        <v>1177.93</v>
      </c>
      <c r="H43" s="6">
        <f t="shared" si="5"/>
        <v>99.994057724957557</v>
      </c>
    </row>
    <row r="44" spans="1:8">
      <c r="A44" s="18">
        <v>4110</v>
      </c>
      <c r="B44" s="16" t="s">
        <v>37</v>
      </c>
      <c r="C44" s="17">
        <v>0</v>
      </c>
      <c r="D44" s="17">
        <v>0</v>
      </c>
      <c r="E44" s="6">
        <f t="shared" si="4"/>
        <v>0</v>
      </c>
      <c r="F44" s="17">
        <v>179</v>
      </c>
      <c r="G44" s="17">
        <v>178.93</v>
      </c>
      <c r="H44" s="6">
        <f t="shared" si="5"/>
        <v>99.960893854748605</v>
      </c>
    </row>
    <row r="45" spans="1:8">
      <c r="A45" s="18">
        <v>4120</v>
      </c>
      <c r="B45" s="16" t="s">
        <v>38</v>
      </c>
      <c r="C45" s="17">
        <v>0</v>
      </c>
      <c r="D45" s="17">
        <v>0</v>
      </c>
      <c r="E45" s="6">
        <f t="shared" si="4"/>
        <v>0</v>
      </c>
      <c r="F45" s="17">
        <v>29</v>
      </c>
      <c r="G45" s="17">
        <v>28.86</v>
      </c>
      <c r="H45" s="6">
        <f t="shared" si="5"/>
        <v>99.517241379310335</v>
      </c>
    </row>
    <row r="46" spans="1:8">
      <c r="A46" s="18">
        <v>4170</v>
      </c>
      <c r="B46" s="16" t="s">
        <v>22</v>
      </c>
      <c r="C46" s="17">
        <v>0</v>
      </c>
      <c r="D46" s="17">
        <v>0</v>
      </c>
      <c r="E46" s="6">
        <f t="shared" si="4"/>
        <v>0</v>
      </c>
      <c r="F46" s="17">
        <v>4600</v>
      </c>
      <c r="G46" s="17">
        <v>2400</v>
      </c>
      <c r="H46" s="6">
        <f t="shared" si="5"/>
        <v>52.173913043478258</v>
      </c>
    </row>
    <row r="47" spans="1:8">
      <c r="A47" s="18">
        <v>4210</v>
      </c>
      <c r="B47" s="16" t="s">
        <v>60</v>
      </c>
      <c r="C47" s="17">
        <v>0</v>
      </c>
      <c r="D47" s="17">
        <v>0</v>
      </c>
      <c r="E47" s="6">
        <f t="shared" si="4"/>
        <v>0</v>
      </c>
      <c r="F47" s="17">
        <v>9200</v>
      </c>
      <c r="G47" s="17">
        <v>0</v>
      </c>
      <c r="H47" s="6">
        <f t="shared" si="5"/>
        <v>0</v>
      </c>
    </row>
    <row r="48" spans="1:8">
      <c r="A48" s="18">
        <v>4300</v>
      </c>
      <c r="B48" s="16" t="s">
        <v>12</v>
      </c>
      <c r="C48" s="17">
        <v>0</v>
      </c>
      <c r="D48" s="17">
        <v>0</v>
      </c>
      <c r="E48" s="6">
        <f t="shared" si="4"/>
        <v>0</v>
      </c>
      <c r="F48" s="17">
        <v>290614</v>
      </c>
      <c r="G48" s="17">
        <v>103930.45</v>
      </c>
      <c r="H48" s="6">
        <f t="shared" si="5"/>
        <v>35.762368640189393</v>
      </c>
    </row>
    <row r="49" spans="1:8">
      <c r="A49" s="18">
        <v>4430</v>
      </c>
      <c r="B49" s="16" t="s">
        <v>7</v>
      </c>
      <c r="C49" s="17">
        <v>0</v>
      </c>
      <c r="D49" s="17">
        <v>0</v>
      </c>
      <c r="E49" s="6">
        <f t="shared" si="4"/>
        <v>0</v>
      </c>
      <c r="F49" s="17">
        <v>720000</v>
      </c>
      <c r="G49" s="17">
        <v>216804.86</v>
      </c>
      <c r="H49" s="6">
        <f t="shared" si="5"/>
        <v>30.111786111111112</v>
      </c>
    </row>
    <row r="50" spans="1:8">
      <c r="A50" s="18">
        <v>4480</v>
      </c>
      <c r="B50" s="16" t="s">
        <v>30</v>
      </c>
      <c r="C50" s="17">
        <v>0</v>
      </c>
      <c r="D50" s="17">
        <v>0</v>
      </c>
      <c r="E50" s="6">
        <f t="shared" si="4"/>
        <v>0</v>
      </c>
      <c r="F50" s="17">
        <v>169745</v>
      </c>
      <c r="G50" s="17">
        <v>41967</v>
      </c>
      <c r="H50" s="6">
        <f t="shared" si="5"/>
        <v>24.723555922118472</v>
      </c>
    </row>
    <row r="51" spans="1:8">
      <c r="A51" s="18">
        <v>4500</v>
      </c>
      <c r="B51" s="16" t="s">
        <v>61</v>
      </c>
      <c r="C51" s="17">
        <v>0</v>
      </c>
      <c r="D51" s="17">
        <v>0</v>
      </c>
      <c r="E51" s="6">
        <f t="shared" si="4"/>
        <v>0</v>
      </c>
      <c r="F51" s="17">
        <v>255</v>
      </c>
      <c r="G51" s="17">
        <v>255</v>
      </c>
      <c r="H51" s="6">
        <f t="shared" si="5"/>
        <v>100</v>
      </c>
    </row>
    <row r="52" spans="1:8">
      <c r="A52" s="18">
        <v>4520</v>
      </c>
      <c r="B52" s="16" t="s">
        <v>31</v>
      </c>
      <c r="C52" s="17">
        <v>0</v>
      </c>
      <c r="D52" s="17">
        <v>0</v>
      </c>
      <c r="E52" s="6">
        <f t="shared" si="4"/>
        <v>0</v>
      </c>
      <c r="F52" s="17">
        <v>235000</v>
      </c>
      <c r="G52" s="17">
        <v>1257.3599999999999</v>
      </c>
      <c r="H52" s="6">
        <f t="shared" si="5"/>
        <v>0.53504680851063824</v>
      </c>
    </row>
    <row r="53" spans="1:8">
      <c r="A53" s="18">
        <v>4530</v>
      </c>
      <c r="B53" s="16" t="s">
        <v>13</v>
      </c>
      <c r="C53" s="17">
        <v>0</v>
      </c>
      <c r="D53" s="17">
        <v>0</v>
      </c>
      <c r="E53" s="6">
        <f t="shared" si="4"/>
        <v>0</v>
      </c>
      <c r="F53" s="17">
        <v>200000</v>
      </c>
      <c r="G53" s="17">
        <v>39677</v>
      </c>
      <c r="H53" s="6">
        <f t="shared" si="5"/>
        <v>19.8385</v>
      </c>
    </row>
    <row r="54" spans="1:8">
      <c r="A54" s="18">
        <v>4590</v>
      </c>
      <c r="B54" s="16" t="s">
        <v>62</v>
      </c>
      <c r="C54" s="17">
        <v>0</v>
      </c>
      <c r="D54" s="17">
        <v>0</v>
      </c>
      <c r="E54" s="6">
        <f t="shared" si="4"/>
        <v>0</v>
      </c>
      <c r="F54" s="17">
        <v>144000</v>
      </c>
      <c r="G54" s="17">
        <v>73978.2</v>
      </c>
      <c r="H54" s="6">
        <f t="shared" si="5"/>
        <v>51.373749999999994</v>
      </c>
    </row>
    <row r="55" spans="1:8">
      <c r="A55" s="12">
        <v>70095</v>
      </c>
      <c r="B55" s="13" t="s">
        <v>4</v>
      </c>
      <c r="C55" s="14">
        <f>SUBTOTAL(9,C56:C59)</f>
        <v>441000</v>
      </c>
      <c r="D55" s="14">
        <f>SUBTOTAL(9,D56:D59)</f>
        <v>78495.489999999991</v>
      </c>
      <c r="E55" s="7">
        <f t="shared" si="4"/>
        <v>17.799430839002266</v>
      </c>
      <c r="F55" s="14">
        <f>SUBTOTAL(9,F56:F59)</f>
        <v>0</v>
      </c>
      <c r="G55" s="14">
        <f>SUBTOTAL(9,G56:G59)</f>
        <v>0</v>
      </c>
      <c r="H55" s="7">
        <f t="shared" si="5"/>
        <v>0</v>
      </c>
    </row>
    <row r="56" spans="1:8">
      <c r="A56" s="15" t="s">
        <v>192</v>
      </c>
      <c r="B56" s="16" t="s">
        <v>35</v>
      </c>
      <c r="C56" s="17">
        <v>40000</v>
      </c>
      <c r="D56" s="17">
        <v>10149.32</v>
      </c>
      <c r="E56" s="6">
        <f t="shared" si="4"/>
        <v>25.3733</v>
      </c>
      <c r="F56" s="17">
        <v>0</v>
      </c>
      <c r="G56" s="17">
        <v>0</v>
      </c>
      <c r="H56" s="6">
        <f t="shared" si="5"/>
        <v>0</v>
      </c>
    </row>
    <row r="57" spans="1:8">
      <c r="A57" s="15" t="s">
        <v>189</v>
      </c>
      <c r="B57" s="16" t="s">
        <v>56</v>
      </c>
      <c r="C57" s="17">
        <v>0</v>
      </c>
      <c r="D57" s="17">
        <v>68346.17</v>
      </c>
      <c r="E57" s="6">
        <f t="shared" si="4"/>
        <v>0</v>
      </c>
      <c r="F57" s="17">
        <v>0</v>
      </c>
      <c r="G57" s="17">
        <v>0</v>
      </c>
      <c r="H57" s="6">
        <f t="shared" si="5"/>
        <v>0</v>
      </c>
    </row>
    <row r="58" spans="1:8">
      <c r="A58" s="15" t="s">
        <v>187</v>
      </c>
      <c r="B58" s="16" t="s">
        <v>14</v>
      </c>
      <c r="C58" s="17">
        <v>400000</v>
      </c>
      <c r="D58" s="17">
        <v>0</v>
      </c>
      <c r="E58" s="6">
        <f t="shared" si="4"/>
        <v>0</v>
      </c>
      <c r="F58" s="17">
        <v>0</v>
      </c>
      <c r="G58" s="17">
        <v>0</v>
      </c>
      <c r="H58" s="6">
        <f t="shared" si="5"/>
        <v>0</v>
      </c>
    </row>
    <row r="59" spans="1:8">
      <c r="A59" s="15" t="s">
        <v>190</v>
      </c>
      <c r="B59" s="16" t="s">
        <v>15</v>
      </c>
      <c r="C59" s="17">
        <v>1000</v>
      </c>
      <c r="D59" s="17">
        <v>0</v>
      </c>
      <c r="E59" s="6">
        <f t="shared" si="4"/>
        <v>0</v>
      </c>
      <c r="F59" s="17">
        <v>0</v>
      </c>
      <c r="G59" s="17">
        <v>0</v>
      </c>
      <c r="H59" s="6">
        <f t="shared" si="5"/>
        <v>0</v>
      </c>
    </row>
    <row r="60" spans="1:8" ht="15.75">
      <c r="A60" s="9">
        <v>710</v>
      </c>
      <c r="B60" s="10" t="s">
        <v>67</v>
      </c>
      <c r="C60" s="11">
        <f>SUBTOTAL(9,C61:C65)</f>
        <v>0</v>
      </c>
      <c r="D60" s="11">
        <f>SUBTOTAL(9,D61:D65)</f>
        <v>0</v>
      </c>
      <c r="E60" s="1">
        <f t="shared" si="4"/>
        <v>0</v>
      </c>
      <c r="F60" s="11">
        <f>SUBTOTAL(9,F61:F65)</f>
        <v>89412</v>
      </c>
      <c r="G60" s="11">
        <f>SUBTOTAL(9,G61:G65)</f>
        <v>875.79000000000008</v>
      </c>
      <c r="H60" s="1">
        <f t="shared" si="5"/>
        <v>0.97949939605422098</v>
      </c>
    </row>
    <row r="61" spans="1:8">
      <c r="A61" s="12">
        <v>71004</v>
      </c>
      <c r="B61" s="13" t="s">
        <v>68</v>
      </c>
      <c r="C61" s="14">
        <f>SUBTOTAL(9,C62:C65)</f>
        <v>0</v>
      </c>
      <c r="D61" s="14">
        <f>SUBTOTAL(9,D62:D65)</f>
        <v>0</v>
      </c>
      <c r="E61" s="7">
        <f t="shared" si="4"/>
        <v>0</v>
      </c>
      <c r="F61" s="14">
        <f>SUBTOTAL(9,F62:F65)</f>
        <v>89412</v>
      </c>
      <c r="G61" s="14">
        <f>SUBTOTAL(9,G62:G65)</f>
        <v>875.79000000000008</v>
      </c>
      <c r="H61" s="7">
        <f t="shared" si="5"/>
        <v>0.97949939605422098</v>
      </c>
    </row>
    <row r="62" spans="1:8">
      <c r="A62" s="18">
        <v>4110</v>
      </c>
      <c r="B62" s="16" t="s">
        <v>37</v>
      </c>
      <c r="C62" s="17">
        <v>0</v>
      </c>
      <c r="D62" s="17">
        <v>0</v>
      </c>
      <c r="E62" s="6">
        <f t="shared" si="4"/>
        <v>0</v>
      </c>
      <c r="F62" s="17">
        <v>1216</v>
      </c>
      <c r="G62" s="17">
        <v>30.38</v>
      </c>
      <c r="H62" s="6">
        <f t="shared" si="5"/>
        <v>2.4983552631578947</v>
      </c>
    </row>
    <row r="63" spans="1:8">
      <c r="A63" s="18">
        <v>4120</v>
      </c>
      <c r="B63" s="16" t="s">
        <v>38</v>
      </c>
      <c r="C63" s="17">
        <v>0</v>
      </c>
      <c r="D63" s="17">
        <v>0</v>
      </c>
      <c r="E63" s="6">
        <f t="shared" si="4"/>
        <v>0</v>
      </c>
      <c r="F63" s="17">
        <v>196</v>
      </c>
      <c r="G63" s="17">
        <v>2.4500000000000002</v>
      </c>
      <c r="H63" s="6">
        <f t="shared" si="5"/>
        <v>1.25</v>
      </c>
    </row>
    <row r="64" spans="1:8">
      <c r="A64" s="18">
        <v>4170</v>
      </c>
      <c r="B64" s="16" t="s">
        <v>22</v>
      </c>
      <c r="C64" s="17">
        <v>0</v>
      </c>
      <c r="D64" s="17">
        <v>0</v>
      </c>
      <c r="E64" s="6">
        <f t="shared" si="4"/>
        <v>0</v>
      </c>
      <c r="F64" s="17">
        <v>8000</v>
      </c>
      <c r="G64" s="17">
        <v>842.96</v>
      </c>
      <c r="H64" s="6">
        <f t="shared" si="5"/>
        <v>10.537000000000001</v>
      </c>
    </row>
    <row r="65" spans="1:8">
      <c r="A65" s="18">
        <v>4300</v>
      </c>
      <c r="B65" s="16" t="s">
        <v>12</v>
      </c>
      <c r="C65" s="17">
        <v>0</v>
      </c>
      <c r="D65" s="17">
        <v>0</v>
      </c>
      <c r="E65" s="6">
        <f t="shared" si="4"/>
        <v>0</v>
      </c>
      <c r="F65" s="17">
        <v>80000</v>
      </c>
      <c r="G65" s="17">
        <v>0</v>
      </c>
      <c r="H65" s="6">
        <f t="shared" si="5"/>
        <v>0</v>
      </c>
    </row>
    <row r="66" spans="1:8" ht="15.75">
      <c r="A66" s="9">
        <v>750</v>
      </c>
      <c r="B66" s="10" t="s">
        <v>69</v>
      </c>
      <c r="C66" s="11">
        <f>SUBTOTAL(9,C67:C130)</f>
        <v>620812</v>
      </c>
      <c r="D66" s="11">
        <f>SUBTOTAL(9,D67:D130)</f>
        <v>41662.81</v>
      </c>
      <c r="E66" s="1">
        <f t="shared" si="4"/>
        <v>6.7110187947397923</v>
      </c>
      <c r="F66" s="11">
        <f>SUBTOTAL(9,F67:F130)</f>
        <v>4496663</v>
      </c>
      <c r="G66" s="11">
        <f>SUBTOTAL(9,G67:G130)</f>
        <v>1162828.4600000002</v>
      </c>
      <c r="H66" s="1">
        <f t="shared" si="5"/>
        <v>25.859808929421668</v>
      </c>
    </row>
    <row r="67" spans="1:8">
      <c r="A67" s="12">
        <v>75011</v>
      </c>
      <c r="B67" s="13" t="s">
        <v>70</v>
      </c>
      <c r="C67" s="14">
        <f>SUBTOTAL(9,C68:C75)</f>
        <v>112548</v>
      </c>
      <c r="D67" s="14">
        <f>SUBTOTAL(9,D68:D75)</f>
        <v>34626.85</v>
      </c>
      <c r="E67" s="7">
        <f t="shared" si="4"/>
        <v>30.766295269573867</v>
      </c>
      <c r="F67" s="14">
        <f>SUBTOTAL(9,F68:F75)</f>
        <v>112498</v>
      </c>
      <c r="G67" s="14">
        <f>SUBTOTAL(9,G68:G75)</f>
        <v>30740</v>
      </c>
      <c r="H67" s="7">
        <f t="shared" si="5"/>
        <v>27.32493022098171</v>
      </c>
    </row>
    <row r="68" spans="1:8">
      <c r="A68" s="15">
        <v>2010</v>
      </c>
      <c r="B68" s="16" t="s">
        <v>71</v>
      </c>
      <c r="C68" s="17">
        <v>112498</v>
      </c>
      <c r="D68" s="17">
        <v>34616</v>
      </c>
      <c r="E68" s="6">
        <f t="shared" si="4"/>
        <v>30.770324805774322</v>
      </c>
      <c r="F68" s="17">
        <v>0</v>
      </c>
      <c r="G68" s="17">
        <v>0</v>
      </c>
      <c r="H68" s="6">
        <f t="shared" si="5"/>
        <v>0</v>
      </c>
    </row>
    <row r="69" spans="1:8">
      <c r="A69" s="18">
        <v>2360</v>
      </c>
      <c r="B69" s="16" t="s">
        <v>72</v>
      </c>
      <c r="C69" s="17">
        <v>50</v>
      </c>
      <c r="D69" s="17">
        <v>10.85</v>
      </c>
      <c r="E69" s="6">
        <f t="shared" si="4"/>
        <v>21.7</v>
      </c>
      <c r="F69" s="17">
        <v>0</v>
      </c>
      <c r="G69" s="17">
        <v>0</v>
      </c>
      <c r="H69" s="6">
        <f t="shared" si="5"/>
        <v>0</v>
      </c>
    </row>
    <row r="70" spans="1:8">
      <c r="A70" s="18">
        <v>4010</v>
      </c>
      <c r="B70" s="16" t="s">
        <v>17</v>
      </c>
      <c r="C70" s="17">
        <v>0</v>
      </c>
      <c r="D70" s="17">
        <v>0</v>
      </c>
      <c r="E70" s="6">
        <f t="shared" si="4"/>
        <v>0</v>
      </c>
      <c r="F70" s="17">
        <v>79200</v>
      </c>
      <c r="G70" s="17">
        <v>19800</v>
      </c>
      <c r="H70" s="6">
        <f t="shared" si="5"/>
        <v>25</v>
      </c>
    </row>
    <row r="71" spans="1:8">
      <c r="A71" s="18">
        <v>4040</v>
      </c>
      <c r="B71" s="16" t="s">
        <v>18</v>
      </c>
      <c r="C71" s="17">
        <v>0</v>
      </c>
      <c r="D71" s="17">
        <v>0</v>
      </c>
      <c r="E71" s="6">
        <f t="shared" si="4"/>
        <v>0</v>
      </c>
      <c r="F71" s="17">
        <v>6500</v>
      </c>
      <c r="G71" s="17">
        <v>6500</v>
      </c>
      <c r="H71" s="6">
        <f t="shared" si="5"/>
        <v>100</v>
      </c>
    </row>
    <row r="72" spans="1:8">
      <c r="A72" s="18">
        <v>4110</v>
      </c>
      <c r="B72" s="16" t="s">
        <v>19</v>
      </c>
      <c r="C72" s="17">
        <v>0</v>
      </c>
      <c r="D72" s="17">
        <v>0</v>
      </c>
      <c r="E72" s="6">
        <f t="shared" si="4"/>
        <v>0</v>
      </c>
      <c r="F72" s="17">
        <v>15600</v>
      </c>
      <c r="G72" s="17">
        <v>3900</v>
      </c>
      <c r="H72" s="6">
        <f t="shared" si="5"/>
        <v>25</v>
      </c>
    </row>
    <row r="73" spans="1:8">
      <c r="A73" s="18">
        <v>4120</v>
      </c>
      <c r="B73" s="16" t="s">
        <v>73</v>
      </c>
      <c r="C73" s="17">
        <v>0</v>
      </c>
      <c r="D73" s="17">
        <v>0</v>
      </c>
      <c r="E73" s="6">
        <f t="shared" si="4"/>
        <v>0</v>
      </c>
      <c r="F73" s="17">
        <v>2160</v>
      </c>
      <c r="G73" s="17">
        <v>540</v>
      </c>
      <c r="H73" s="6">
        <f t="shared" si="5"/>
        <v>25</v>
      </c>
    </row>
    <row r="74" spans="1:8">
      <c r="A74" s="18">
        <v>4210</v>
      </c>
      <c r="B74" s="16" t="s">
        <v>5</v>
      </c>
      <c r="C74" s="17">
        <v>0</v>
      </c>
      <c r="D74" s="17">
        <v>0</v>
      </c>
      <c r="E74" s="6">
        <f t="shared" ref="E74:E111" si="6">IF(C74=0,0,(D74/C74)*100)</f>
        <v>0</v>
      </c>
      <c r="F74" s="17">
        <v>2038</v>
      </c>
      <c r="G74" s="17">
        <v>0</v>
      </c>
      <c r="H74" s="6">
        <f t="shared" ref="H74:H111" si="7">IF(G74=0,0,(G74/F74)*100)</f>
        <v>0</v>
      </c>
    </row>
    <row r="75" spans="1:8">
      <c r="A75" s="18">
        <v>4440</v>
      </c>
      <c r="B75" s="16" t="s">
        <v>74</v>
      </c>
      <c r="C75" s="17">
        <v>0</v>
      </c>
      <c r="D75" s="17">
        <v>0</v>
      </c>
      <c r="E75" s="6">
        <f t="shared" si="6"/>
        <v>0</v>
      </c>
      <c r="F75" s="17">
        <v>7000</v>
      </c>
      <c r="G75" s="17">
        <v>0</v>
      </c>
      <c r="H75" s="6">
        <f t="shared" si="7"/>
        <v>0</v>
      </c>
    </row>
    <row r="76" spans="1:8">
      <c r="A76" s="12">
        <v>75022</v>
      </c>
      <c r="B76" s="13" t="s">
        <v>75</v>
      </c>
      <c r="C76" s="14">
        <f>SUBTOTAL(9,C77:C83)</f>
        <v>0</v>
      </c>
      <c r="D76" s="14">
        <f>SUBTOTAL(9,D77:D83)</f>
        <v>0</v>
      </c>
      <c r="E76" s="7">
        <f t="shared" si="6"/>
        <v>0</v>
      </c>
      <c r="F76" s="14">
        <f>SUBTOTAL(9,F77:F83)</f>
        <v>260118</v>
      </c>
      <c r="G76" s="14">
        <f>SUBTOTAL(9,G77:G83)</f>
        <v>59428.580000000009</v>
      </c>
      <c r="H76" s="7">
        <f t="shared" si="7"/>
        <v>22.846777231871691</v>
      </c>
    </row>
    <row r="77" spans="1:8">
      <c r="A77" s="18">
        <v>3030</v>
      </c>
      <c r="B77" s="16" t="s">
        <v>76</v>
      </c>
      <c r="C77" s="17">
        <v>0</v>
      </c>
      <c r="D77" s="17">
        <v>0</v>
      </c>
      <c r="E77" s="6">
        <f t="shared" si="6"/>
        <v>0</v>
      </c>
      <c r="F77" s="17">
        <v>223600</v>
      </c>
      <c r="G77" s="17">
        <v>57377.37</v>
      </c>
      <c r="H77" s="6">
        <f t="shared" si="7"/>
        <v>25.66072003577818</v>
      </c>
    </row>
    <row r="78" spans="1:8">
      <c r="A78" s="18">
        <v>4210</v>
      </c>
      <c r="B78" s="16" t="s">
        <v>5</v>
      </c>
      <c r="C78" s="17">
        <v>0</v>
      </c>
      <c r="D78" s="17">
        <v>0</v>
      </c>
      <c r="E78" s="6">
        <f t="shared" si="6"/>
        <v>0</v>
      </c>
      <c r="F78" s="17">
        <v>15318</v>
      </c>
      <c r="G78" s="17">
        <v>733.38</v>
      </c>
      <c r="H78" s="6">
        <f t="shared" si="7"/>
        <v>4.7877007442224828</v>
      </c>
    </row>
    <row r="79" spans="1:8">
      <c r="A79" s="18">
        <v>4270</v>
      </c>
      <c r="B79" s="16" t="s">
        <v>23</v>
      </c>
      <c r="C79" s="17">
        <v>0</v>
      </c>
      <c r="D79" s="17">
        <v>0</v>
      </c>
      <c r="E79" s="6">
        <f t="shared" si="6"/>
        <v>0</v>
      </c>
      <c r="F79" s="17">
        <v>1600</v>
      </c>
      <c r="G79" s="17">
        <v>293.97000000000003</v>
      </c>
      <c r="H79" s="6">
        <f t="shared" si="7"/>
        <v>18.373125000000002</v>
      </c>
    </row>
    <row r="80" spans="1:8">
      <c r="A80" s="18">
        <v>4300</v>
      </c>
      <c r="B80" s="16" t="s">
        <v>12</v>
      </c>
      <c r="C80" s="17">
        <v>0</v>
      </c>
      <c r="D80" s="17">
        <v>0</v>
      </c>
      <c r="E80" s="6">
        <f t="shared" si="6"/>
        <v>0</v>
      </c>
      <c r="F80" s="17">
        <v>12000</v>
      </c>
      <c r="G80" s="17">
        <v>10</v>
      </c>
      <c r="H80" s="6">
        <f t="shared" si="7"/>
        <v>8.3333333333333343E-2</v>
      </c>
    </row>
    <row r="81" spans="1:8">
      <c r="A81" s="18">
        <v>4350</v>
      </c>
      <c r="B81" s="16" t="s">
        <v>25</v>
      </c>
      <c r="C81" s="17">
        <v>0</v>
      </c>
      <c r="D81" s="17">
        <v>0</v>
      </c>
      <c r="E81" s="6">
        <f t="shared" si="6"/>
        <v>0</v>
      </c>
      <c r="F81" s="17">
        <v>1200</v>
      </c>
      <c r="G81" s="17">
        <v>167.73</v>
      </c>
      <c r="H81" s="6">
        <f t="shared" si="7"/>
        <v>13.977499999999999</v>
      </c>
    </row>
    <row r="82" spans="1:8">
      <c r="A82" s="18">
        <v>4360</v>
      </c>
      <c r="B82" s="16" t="s">
        <v>26</v>
      </c>
      <c r="C82" s="17">
        <v>0</v>
      </c>
      <c r="D82" s="17">
        <v>0</v>
      </c>
      <c r="E82" s="6">
        <f t="shared" si="6"/>
        <v>0</v>
      </c>
      <c r="F82" s="17">
        <v>3200</v>
      </c>
      <c r="G82" s="17">
        <v>280.44</v>
      </c>
      <c r="H82" s="6">
        <f t="shared" si="7"/>
        <v>8.7637499999999999</v>
      </c>
    </row>
    <row r="83" spans="1:8">
      <c r="A83" s="18">
        <v>4370</v>
      </c>
      <c r="B83" s="16" t="s">
        <v>27</v>
      </c>
      <c r="C83" s="17">
        <v>0</v>
      </c>
      <c r="D83" s="17">
        <v>0</v>
      </c>
      <c r="E83" s="6">
        <f t="shared" si="6"/>
        <v>0</v>
      </c>
      <c r="F83" s="17">
        <v>3200</v>
      </c>
      <c r="G83" s="17">
        <v>565.69000000000005</v>
      </c>
      <c r="H83" s="6">
        <f t="shared" si="7"/>
        <v>17.677812500000002</v>
      </c>
    </row>
    <row r="84" spans="1:8">
      <c r="A84" s="12">
        <v>75023</v>
      </c>
      <c r="B84" s="13" t="s">
        <v>77</v>
      </c>
      <c r="C84" s="14">
        <f>SUBTOTAL(9,C85:C111)</f>
        <v>17110</v>
      </c>
      <c r="D84" s="14">
        <f>SUBTOTAL(9,D85:D111)</f>
        <v>7035.96</v>
      </c>
      <c r="E84" s="7">
        <f t="shared" si="6"/>
        <v>41.121917007597894</v>
      </c>
      <c r="F84" s="14">
        <f>SUBTOTAL(9,F85:F111)</f>
        <v>3287353</v>
      </c>
      <c r="G84" s="14">
        <f>SUBTOTAL(9,G85:G111)</f>
        <v>1031713.89</v>
      </c>
      <c r="H84" s="7">
        <f t="shared" si="7"/>
        <v>31.384335360394822</v>
      </c>
    </row>
    <row r="85" spans="1:8">
      <c r="A85" s="15" t="s">
        <v>208</v>
      </c>
      <c r="B85" s="16" t="s">
        <v>10</v>
      </c>
      <c r="C85" s="17">
        <v>100</v>
      </c>
      <c r="D85" s="17">
        <v>0</v>
      </c>
      <c r="E85" s="6">
        <f t="shared" si="6"/>
        <v>0</v>
      </c>
      <c r="F85" s="17">
        <v>0</v>
      </c>
      <c r="G85" s="17">
        <v>0</v>
      </c>
      <c r="H85" s="6">
        <f t="shared" si="7"/>
        <v>0</v>
      </c>
    </row>
    <row r="86" spans="1:8">
      <c r="A86" s="15" t="s">
        <v>192</v>
      </c>
      <c r="B86" s="16" t="s">
        <v>35</v>
      </c>
      <c r="C86" s="17">
        <v>0</v>
      </c>
      <c r="D86" s="17">
        <v>3827.25</v>
      </c>
      <c r="E86" s="6">
        <f t="shared" si="6"/>
        <v>0</v>
      </c>
      <c r="F86" s="17">
        <v>0</v>
      </c>
      <c r="G86" s="17">
        <v>0</v>
      </c>
      <c r="H86" s="6">
        <f t="shared" si="7"/>
        <v>0</v>
      </c>
    </row>
    <row r="87" spans="1:8">
      <c r="A87" s="15" t="s">
        <v>190</v>
      </c>
      <c r="B87" s="16" t="s">
        <v>15</v>
      </c>
      <c r="C87" s="17">
        <v>10</v>
      </c>
      <c r="D87" s="17">
        <v>0</v>
      </c>
      <c r="E87" s="6">
        <f t="shared" si="6"/>
        <v>0</v>
      </c>
      <c r="F87" s="17">
        <v>0</v>
      </c>
      <c r="G87" s="17">
        <v>0</v>
      </c>
      <c r="H87" s="6">
        <f t="shared" si="7"/>
        <v>0</v>
      </c>
    </row>
    <row r="88" spans="1:8">
      <c r="A88" s="15" t="s">
        <v>191</v>
      </c>
      <c r="B88" s="16" t="s">
        <v>78</v>
      </c>
      <c r="C88" s="17">
        <v>17000</v>
      </c>
      <c r="D88" s="17">
        <v>3208.71</v>
      </c>
      <c r="E88" s="6">
        <f t="shared" si="6"/>
        <v>18.874764705882352</v>
      </c>
      <c r="F88" s="17">
        <v>0</v>
      </c>
      <c r="G88" s="17">
        <v>0</v>
      </c>
      <c r="H88" s="6">
        <f t="shared" si="7"/>
        <v>0</v>
      </c>
    </row>
    <row r="89" spans="1:8">
      <c r="A89" s="18">
        <v>3020</v>
      </c>
      <c r="B89" s="16" t="s">
        <v>16</v>
      </c>
      <c r="C89" s="17">
        <v>0</v>
      </c>
      <c r="D89" s="17">
        <v>0</v>
      </c>
      <c r="E89" s="6">
        <f t="shared" si="6"/>
        <v>0</v>
      </c>
      <c r="F89" s="17">
        <v>26590</v>
      </c>
      <c r="G89" s="17">
        <v>19134.259999999998</v>
      </c>
      <c r="H89" s="6">
        <f t="shared" si="7"/>
        <v>71.9603610379842</v>
      </c>
    </row>
    <row r="90" spans="1:8">
      <c r="A90" s="18">
        <v>4010</v>
      </c>
      <c r="B90" s="16" t="s">
        <v>17</v>
      </c>
      <c r="C90" s="17">
        <v>0</v>
      </c>
      <c r="D90" s="17">
        <v>0</v>
      </c>
      <c r="E90" s="6">
        <f t="shared" si="6"/>
        <v>0</v>
      </c>
      <c r="F90" s="17">
        <v>2011213</v>
      </c>
      <c r="G90" s="17">
        <v>470011.37</v>
      </c>
      <c r="H90" s="6">
        <f t="shared" si="7"/>
        <v>23.369547133993265</v>
      </c>
    </row>
    <row r="91" spans="1:8">
      <c r="A91" s="18">
        <v>4040</v>
      </c>
      <c r="B91" s="16" t="s">
        <v>18</v>
      </c>
      <c r="C91" s="17">
        <v>0</v>
      </c>
      <c r="D91" s="17">
        <v>0</v>
      </c>
      <c r="E91" s="6">
        <f t="shared" si="6"/>
        <v>0</v>
      </c>
      <c r="F91" s="17">
        <v>176775</v>
      </c>
      <c r="G91" s="17">
        <v>156518.99</v>
      </c>
      <c r="H91" s="6">
        <f t="shared" si="7"/>
        <v>88.541360486494128</v>
      </c>
    </row>
    <row r="92" spans="1:8">
      <c r="A92" s="18">
        <v>4110</v>
      </c>
      <c r="B92" s="16" t="s">
        <v>19</v>
      </c>
      <c r="C92" s="17">
        <v>0</v>
      </c>
      <c r="D92" s="17">
        <v>0</v>
      </c>
      <c r="E92" s="6">
        <f t="shared" si="6"/>
        <v>0</v>
      </c>
      <c r="F92" s="17">
        <v>328526</v>
      </c>
      <c r="G92" s="17">
        <v>92065.64</v>
      </c>
      <c r="H92" s="6">
        <f t="shared" si="7"/>
        <v>28.023851993449529</v>
      </c>
    </row>
    <row r="93" spans="1:8">
      <c r="A93" s="18">
        <v>4120</v>
      </c>
      <c r="B93" s="16" t="s">
        <v>20</v>
      </c>
      <c r="C93" s="17">
        <v>0</v>
      </c>
      <c r="D93" s="17">
        <v>0</v>
      </c>
      <c r="E93" s="6">
        <f t="shared" si="6"/>
        <v>0</v>
      </c>
      <c r="F93" s="17">
        <v>53394</v>
      </c>
      <c r="G93" s="17">
        <v>11310.17</v>
      </c>
      <c r="H93" s="6">
        <f t="shared" si="7"/>
        <v>21.182473686181968</v>
      </c>
    </row>
    <row r="94" spans="1:8">
      <c r="A94" s="18">
        <v>4140</v>
      </c>
      <c r="B94" s="16" t="s">
        <v>21</v>
      </c>
      <c r="C94" s="17">
        <v>0</v>
      </c>
      <c r="D94" s="17">
        <v>0</v>
      </c>
      <c r="E94" s="6">
        <f t="shared" si="6"/>
        <v>0</v>
      </c>
      <c r="F94" s="17">
        <v>18400</v>
      </c>
      <c r="G94" s="17">
        <v>9726.91</v>
      </c>
      <c r="H94" s="6">
        <f t="shared" si="7"/>
        <v>52.86364130434783</v>
      </c>
    </row>
    <row r="95" spans="1:8">
      <c r="A95" s="18">
        <v>4170</v>
      </c>
      <c r="B95" s="16" t="s">
        <v>22</v>
      </c>
      <c r="C95" s="17">
        <v>0</v>
      </c>
      <c r="D95" s="17">
        <v>0</v>
      </c>
      <c r="E95" s="6">
        <f t="shared" si="6"/>
        <v>0</v>
      </c>
      <c r="F95" s="17">
        <v>67500</v>
      </c>
      <c r="G95" s="17">
        <v>47519.19</v>
      </c>
      <c r="H95" s="6">
        <f t="shared" si="7"/>
        <v>70.398800000000008</v>
      </c>
    </row>
    <row r="96" spans="1:8">
      <c r="A96" s="18">
        <v>4210</v>
      </c>
      <c r="B96" s="16" t="s">
        <v>5</v>
      </c>
      <c r="C96" s="17">
        <v>0</v>
      </c>
      <c r="D96" s="17">
        <v>0</v>
      </c>
      <c r="E96" s="6">
        <f t="shared" si="6"/>
        <v>0</v>
      </c>
      <c r="F96" s="17">
        <v>111900</v>
      </c>
      <c r="G96" s="17">
        <v>77556.899999999994</v>
      </c>
      <c r="H96" s="6">
        <f t="shared" si="7"/>
        <v>69.309115281501334</v>
      </c>
    </row>
    <row r="97" spans="1:8">
      <c r="A97" s="18">
        <v>4260</v>
      </c>
      <c r="B97" s="16" t="s">
        <v>6</v>
      </c>
      <c r="C97" s="17">
        <v>0</v>
      </c>
      <c r="D97" s="17">
        <v>0</v>
      </c>
      <c r="E97" s="6">
        <f t="shared" si="6"/>
        <v>0</v>
      </c>
      <c r="F97" s="17">
        <v>94500</v>
      </c>
      <c r="G97" s="17">
        <v>41960.14</v>
      </c>
      <c r="H97" s="6">
        <f t="shared" si="7"/>
        <v>44.402264550264547</v>
      </c>
    </row>
    <row r="98" spans="1:8">
      <c r="A98" s="18">
        <v>4270</v>
      </c>
      <c r="B98" s="16" t="s">
        <v>23</v>
      </c>
      <c r="C98" s="17">
        <v>0</v>
      </c>
      <c r="D98" s="17">
        <v>0</v>
      </c>
      <c r="E98" s="6">
        <f t="shared" si="6"/>
        <v>0</v>
      </c>
      <c r="F98" s="17">
        <v>35000</v>
      </c>
      <c r="G98" s="17">
        <v>8395.92</v>
      </c>
      <c r="H98" s="6">
        <f t="shared" si="7"/>
        <v>23.988342857142857</v>
      </c>
    </row>
    <row r="99" spans="1:8">
      <c r="A99" s="18">
        <v>4280</v>
      </c>
      <c r="B99" s="16" t="s">
        <v>24</v>
      </c>
      <c r="C99" s="17">
        <v>0</v>
      </c>
      <c r="D99" s="17">
        <v>0</v>
      </c>
      <c r="E99" s="6">
        <f t="shared" si="6"/>
        <v>0</v>
      </c>
      <c r="F99" s="17">
        <v>1350</v>
      </c>
      <c r="G99" s="17">
        <v>166.5</v>
      </c>
      <c r="H99" s="6">
        <f t="shared" si="7"/>
        <v>12.333333333333334</v>
      </c>
    </row>
    <row r="100" spans="1:8">
      <c r="A100" s="18">
        <v>4300</v>
      </c>
      <c r="B100" s="16" t="s">
        <v>12</v>
      </c>
      <c r="C100" s="17">
        <v>0</v>
      </c>
      <c r="D100" s="17">
        <v>0</v>
      </c>
      <c r="E100" s="6">
        <f t="shared" si="6"/>
        <v>0</v>
      </c>
      <c r="F100" s="17">
        <v>142000</v>
      </c>
      <c r="G100" s="17">
        <v>56312.77</v>
      </c>
      <c r="H100" s="6">
        <f t="shared" si="7"/>
        <v>39.656880281690135</v>
      </c>
    </row>
    <row r="101" spans="1:8">
      <c r="A101" s="18">
        <v>4350</v>
      </c>
      <c r="B101" s="16" t="s">
        <v>25</v>
      </c>
      <c r="C101" s="17">
        <v>0</v>
      </c>
      <c r="D101" s="17">
        <v>0</v>
      </c>
      <c r="E101" s="6">
        <f t="shared" si="6"/>
        <v>0</v>
      </c>
      <c r="F101" s="17">
        <v>13600</v>
      </c>
      <c r="G101" s="17">
        <v>4438.99</v>
      </c>
      <c r="H101" s="6">
        <f t="shared" si="7"/>
        <v>32.63963235294117</v>
      </c>
    </row>
    <row r="102" spans="1:8">
      <c r="A102" s="18">
        <v>4360</v>
      </c>
      <c r="B102" s="16" t="s">
        <v>26</v>
      </c>
      <c r="C102" s="17">
        <v>0</v>
      </c>
      <c r="D102" s="17">
        <v>0</v>
      </c>
      <c r="E102" s="6">
        <f t="shared" si="6"/>
        <v>0</v>
      </c>
      <c r="F102" s="17">
        <v>11200</v>
      </c>
      <c r="G102" s="17">
        <v>2270.44</v>
      </c>
      <c r="H102" s="6">
        <f t="shared" si="7"/>
        <v>20.271785714285713</v>
      </c>
    </row>
    <row r="103" spans="1:8">
      <c r="A103" s="18">
        <v>4370</v>
      </c>
      <c r="B103" s="16" t="s">
        <v>27</v>
      </c>
      <c r="C103" s="17">
        <v>0</v>
      </c>
      <c r="D103" s="17">
        <v>0</v>
      </c>
      <c r="E103" s="6">
        <f t="shared" si="6"/>
        <v>0</v>
      </c>
      <c r="F103" s="17">
        <v>30500</v>
      </c>
      <c r="G103" s="17">
        <v>7790.23</v>
      </c>
      <c r="H103" s="6">
        <f t="shared" si="7"/>
        <v>25.541737704918035</v>
      </c>
    </row>
    <row r="104" spans="1:8">
      <c r="A104" s="18">
        <v>4410</v>
      </c>
      <c r="B104" s="16" t="s">
        <v>28</v>
      </c>
      <c r="C104" s="17">
        <v>0</v>
      </c>
      <c r="D104" s="17">
        <v>0</v>
      </c>
      <c r="E104" s="6">
        <f t="shared" si="6"/>
        <v>0</v>
      </c>
      <c r="F104" s="17">
        <v>29000</v>
      </c>
      <c r="G104" s="17">
        <v>6807.37</v>
      </c>
      <c r="H104" s="6">
        <f t="shared" si="7"/>
        <v>23.473689655172414</v>
      </c>
    </row>
    <row r="105" spans="1:8">
      <c r="A105" s="18">
        <v>4430</v>
      </c>
      <c r="B105" s="16" t="s">
        <v>7</v>
      </c>
      <c r="C105" s="17">
        <v>0</v>
      </c>
      <c r="D105" s="17">
        <v>0</v>
      </c>
      <c r="E105" s="6">
        <f t="shared" si="6"/>
        <v>0</v>
      </c>
      <c r="F105" s="17">
        <v>27000</v>
      </c>
      <c r="G105" s="17">
        <v>14458.1</v>
      </c>
      <c r="H105" s="6">
        <f t="shared" si="7"/>
        <v>53.54851851851852</v>
      </c>
    </row>
    <row r="106" spans="1:8">
      <c r="A106" s="18">
        <v>4440</v>
      </c>
      <c r="B106" s="16" t="s">
        <v>29</v>
      </c>
      <c r="C106" s="17">
        <v>0</v>
      </c>
      <c r="D106" s="17">
        <v>0</v>
      </c>
      <c r="E106" s="6">
        <f t="shared" si="6"/>
        <v>0</v>
      </c>
      <c r="F106" s="17">
        <v>53840</v>
      </c>
      <c r="G106" s="17">
        <v>0</v>
      </c>
      <c r="H106" s="6">
        <f t="shared" si="7"/>
        <v>0</v>
      </c>
    </row>
    <row r="107" spans="1:8">
      <c r="A107" s="18">
        <v>4580</v>
      </c>
      <c r="B107" s="16" t="s">
        <v>15</v>
      </c>
      <c r="C107" s="17">
        <v>0</v>
      </c>
      <c r="D107" s="17">
        <v>0</v>
      </c>
      <c r="E107" s="6">
        <f t="shared" si="6"/>
        <v>0</v>
      </c>
      <c r="F107" s="17">
        <v>235</v>
      </c>
      <c r="G107" s="17">
        <v>0</v>
      </c>
      <c r="H107" s="6">
        <f t="shared" si="7"/>
        <v>0</v>
      </c>
    </row>
    <row r="108" spans="1:8">
      <c r="A108" s="18">
        <v>4590</v>
      </c>
      <c r="B108" s="16" t="s">
        <v>63</v>
      </c>
      <c r="C108" s="17">
        <v>0</v>
      </c>
      <c r="D108" s="17">
        <v>0</v>
      </c>
      <c r="E108" s="6">
        <f t="shared" si="6"/>
        <v>0</v>
      </c>
      <c r="F108" s="17">
        <v>90</v>
      </c>
      <c r="G108" s="17">
        <v>0</v>
      </c>
      <c r="H108" s="6">
        <f t="shared" si="7"/>
        <v>0</v>
      </c>
    </row>
    <row r="109" spans="1:8">
      <c r="A109" s="18">
        <v>4610</v>
      </c>
      <c r="B109" s="16" t="s">
        <v>64</v>
      </c>
      <c r="C109" s="17">
        <v>0</v>
      </c>
      <c r="D109" s="17">
        <v>0</v>
      </c>
      <c r="E109" s="6">
        <f t="shared" si="6"/>
        <v>0</v>
      </c>
      <c r="F109" s="17">
        <v>90</v>
      </c>
      <c r="G109" s="17">
        <v>0</v>
      </c>
      <c r="H109" s="6">
        <f t="shared" si="7"/>
        <v>0</v>
      </c>
    </row>
    <row r="110" spans="1:8">
      <c r="A110" s="18">
        <v>4700</v>
      </c>
      <c r="B110" s="16" t="s">
        <v>32</v>
      </c>
      <c r="C110" s="17">
        <v>0</v>
      </c>
      <c r="D110" s="17">
        <v>0</v>
      </c>
      <c r="E110" s="6">
        <f t="shared" si="6"/>
        <v>0</v>
      </c>
      <c r="F110" s="17">
        <v>20000</v>
      </c>
      <c r="G110" s="17">
        <v>5270</v>
      </c>
      <c r="H110" s="6">
        <f t="shared" si="7"/>
        <v>26.35</v>
      </c>
    </row>
    <row r="111" spans="1:8">
      <c r="A111" s="18">
        <v>6300</v>
      </c>
      <c r="B111" s="16" t="s">
        <v>44</v>
      </c>
      <c r="C111" s="17">
        <v>0</v>
      </c>
      <c r="D111" s="17">
        <v>0</v>
      </c>
      <c r="E111" s="6">
        <f t="shared" si="6"/>
        <v>0</v>
      </c>
      <c r="F111" s="17">
        <v>34650</v>
      </c>
      <c r="G111" s="17">
        <v>0</v>
      </c>
      <c r="H111" s="6">
        <f t="shared" si="7"/>
        <v>0</v>
      </c>
    </row>
    <row r="112" spans="1:8">
      <c r="A112" s="12">
        <v>75075</v>
      </c>
      <c r="B112" s="13" t="s">
        <v>79</v>
      </c>
      <c r="C112" s="14">
        <f>SUBTOTAL(9,C113:C120)</f>
        <v>491154</v>
      </c>
      <c r="D112" s="14">
        <f>SUBTOTAL(9,D113:D120)</f>
        <v>0</v>
      </c>
      <c r="E112" s="7">
        <f t="shared" ref="E112:E137" si="8">IF(C112=0,0,(D112/C112)*100)</f>
        <v>0</v>
      </c>
      <c r="F112" s="14">
        <f>SUBTOTAL(9,F113:F120)</f>
        <v>658511</v>
      </c>
      <c r="G112" s="14">
        <f>SUBTOTAL(9,G113:G120)</f>
        <v>20569.439999999999</v>
      </c>
      <c r="H112" s="7">
        <f t="shared" ref="H112:H137" si="9">IF(G112=0,0,(G112/F112)*100)</f>
        <v>3.1236289143233749</v>
      </c>
    </row>
    <row r="113" spans="1:8">
      <c r="A113" s="15">
        <v>2007</v>
      </c>
      <c r="B113" s="16" t="s">
        <v>65</v>
      </c>
      <c r="C113" s="17">
        <v>491154</v>
      </c>
      <c r="D113" s="17">
        <v>0</v>
      </c>
      <c r="E113" s="6">
        <f t="shared" si="8"/>
        <v>0</v>
      </c>
      <c r="F113" s="17">
        <v>0</v>
      </c>
      <c r="G113" s="17">
        <v>0</v>
      </c>
      <c r="H113" s="6">
        <f t="shared" si="9"/>
        <v>0</v>
      </c>
    </row>
    <row r="114" spans="1:8">
      <c r="A114" s="18">
        <v>4170</v>
      </c>
      <c r="B114" s="16" t="s">
        <v>22</v>
      </c>
      <c r="C114" s="17">
        <v>0</v>
      </c>
      <c r="D114" s="17">
        <v>0</v>
      </c>
      <c r="E114" s="6">
        <f t="shared" si="8"/>
        <v>0</v>
      </c>
      <c r="F114" s="17">
        <v>15000</v>
      </c>
      <c r="G114" s="17">
        <v>1230</v>
      </c>
      <c r="H114" s="6">
        <f t="shared" si="9"/>
        <v>8.2000000000000011</v>
      </c>
    </row>
    <row r="115" spans="1:8">
      <c r="A115" s="18">
        <v>4210</v>
      </c>
      <c r="B115" s="16" t="s">
        <v>60</v>
      </c>
      <c r="C115" s="17">
        <v>0</v>
      </c>
      <c r="D115" s="17">
        <v>0</v>
      </c>
      <c r="E115" s="6">
        <f t="shared" si="8"/>
        <v>0</v>
      </c>
      <c r="F115" s="17">
        <v>15682</v>
      </c>
      <c r="G115" s="17">
        <v>2534.44</v>
      </c>
      <c r="H115" s="6">
        <f t="shared" si="9"/>
        <v>16.16145899757684</v>
      </c>
    </row>
    <row r="116" spans="1:8">
      <c r="A116" s="18">
        <v>4217</v>
      </c>
      <c r="B116" s="16" t="s">
        <v>5</v>
      </c>
      <c r="C116" s="17">
        <v>0</v>
      </c>
      <c r="D116" s="17">
        <v>0</v>
      </c>
      <c r="E116" s="6">
        <f t="shared" si="8"/>
        <v>0</v>
      </c>
      <c r="F116" s="17">
        <v>150000</v>
      </c>
      <c r="G116" s="17">
        <v>0</v>
      </c>
      <c r="H116" s="6">
        <f t="shared" si="9"/>
        <v>0</v>
      </c>
    </row>
    <row r="117" spans="1:8">
      <c r="A117" s="18">
        <v>4219</v>
      </c>
      <c r="B117" s="16" t="s">
        <v>5</v>
      </c>
      <c r="C117" s="17">
        <v>0</v>
      </c>
      <c r="D117" s="17">
        <v>0</v>
      </c>
      <c r="E117" s="6">
        <f t="shared" si="8"/>
        <v>0</v>
      </c>
      <c r="F117" s="17">
        <v>36675</v>
      </c>
      <c r="G117" s="17">
        <v>0</v>
      </c>
      <c r="H117" s="6">
        <f t="shared" si="9"/>
        <v>0</v>
      </c>
    </row>
    <row r="118" spans="1:8">
      <c r="A118" s="18">
        <v>4300</v>
      </c>
      <c r="B118" s="16" t="s">
        <v>12</v>
      </c>
      <c r="C118" s="17">
        <v>0</v>
      </c>
      <c r="D118" s="17">
        <v>0</v>
      </c>
      <c r="E118" s="6">
        <f t="shared" si="8"/>
        <v>0</v>
      </c>
      <c r="F118" s="17">
        <v>50000</v>
      </c>
      <c r="G118" s="17">
        <v>16805</v>
      </c>
      <c r="H118" s="6">
        <f t="shared" si="9"/>
        <v>33.61</v>
      </c>
    </row>
    <row r="119" spans="1:8">
      <c r="A119" s="18">
        <v>4307</v>
      </c>
      <c r="B119" s="16" t="s">
        <v>12</v>
      </c>
      <c r="C119" s="17">
        <v>0</v>
      </c>
      <c r="D119" s="17">
        <v>0</v>
      </c>
      <c r="E119" s="6">
        <f t="shared" si="8"/>
        <v>0</v>
      </c>
      <c r="F119" s="17">
        <v>341154</v>
      </c>
      <c r="G119" s="17">
        <v>0</v>
      </c>
      <c r="H119" s="6">
        <f t="shared" si="9"/>
        <v>0</v>
      </c>
    </row>
    <row r="120" spans="1:8">
      <c r="A120" s="18">
        <v>4309</v>
      </c>
      <c r="B120" s="16" t="s">
        <v>12</v>
      </c>
      <c r="C120" s="17">
        <v>0</v>
      </c>
      <c r="D120" s="17">
        <v>0</v>
      </c>
      <c r="E120" s="6">
        <f t="shared" si="8"/>
        <v>0</v>
      </c>
      <c r="F120" s="17">
        <v>50000</v>
      </c>
      <c r="G120" s="17">
        <v>0</v>
      </c>
      <c r="H120" s="6">
        <f t="shared" si="9"/>
        <v>0</v>
      </c>
    </row>
    <row r="121" spans="1:8">
      <c r="A121" s="12">
        <v>75095</v>
      </c>
      <c r="B121" s="13" t="s">
        <v>4</v>
      </c>
      <c r="C121" s="14">
        <f>SUBTOTAL(9,C122:C130)</f>
        <v>0</v>
      </c>
      <c r="D121" s="14">
        <f>SUBTOTAL(9,D122:D130)</f>
        <v>0</v>
      </c>
      <c r="E121" s="7">
        <f t="shared" si="8"/>
        <v>0</v>
      </c>
      <c r="F121" s="14">
        <f>SUBTOTAL(9,F122:F130)</f>
        <v>178183</v>
      </c>
      <c r="G121" s="14">
        <f>SUBTOTAL(9,G122:G130)</f>
        <v>20376.55</v>
      </c>
      <c r="H121" s="7">
        <f t="shared" si="9"/>
        <v>11.435743028235017</v>
      </c>
    </row>
    <row r="122" spans="1:8">
      <c r="A122" s="18">
        <v>3020</v>
      </c>
      <c r="B122" s="16" t="s">
        <v>36</v>
      </c>
      <c r="C122" s="17">
        <v>0</v>
      </c>
      <c r="D122" s="17">
        <v>0</v>
      </c>
      <c r="E122" s="6">
        <f t="shared" si="8"/>
        <v>0</v>
      </c>
      <c r="F122" s="17">
        <v>1800</v>
      </c>
      <c r="G122" s="17">
        <v>0</v>
      </c>
      <c r="H122" s="6">
        <f t="shared" si="9"/>
        <v>0</v>
      </c>
    </row>
    <row r="123" spans="1:8">
      <c r="A123" s="18">
        <v>4010</v>
      </c>
      <c r="B123" s="16" t="s">
        <v>66</v>
      </c>
      <c r="C123" s="17">
        <v>0</v>
      </c>
      <c r="D123" s="17">
        <v>0</v>
      </c>
      <c r="E123" s="6">
        <f t="shared" si="8"/>
        <v>0</v>
      </c>
      <c r="F123" s="17">
        <v>139500</v>
      </c>
      <c r="G123" s="17">
        <v>19376.22</v>
      </c>
      <c r="H123" s="6">
        <f t="shared" si="9"/>
        <v>13.889763440860218</v>
      </c>
    </row>
    <row r="124" spans="1:8">
      <c r="A124" s="18">
        <v>4110</v>
      </c>
      <c r="B124" s="16" t="s">
        <v>19</v>
      </c>
      <c r="C124" s="17">
        <v>0</v>
      </c>
      <c r="D124" s="17">
        <v>0</v>
      </c>
      <c r="E124" s="6">
        <f t="shared" si="8"/>
        <v>0</v>
      </c>
      <c r="F124" s="17">
        <v>23224</v>
      </c>
      <c r="G124" s="17">
        <v>821.37</v>
      </c>
      <c r="H124" s="6">
        <f t="shared" si="9"/>
        <v>3.536729245607992</v>
      </c>
    </row>
    <row r="125" spans="1:8">
      <c r="A125" s="18">
        <v>4120</v>
      </c>
      <c r="B125" s="16" t="s">
        <v>20</v>
      </c>
      <c r="C125" s="17">
        <v>0</v>
      </c>
      <c r="D125" s="17">
        <v>0</v>
      </c>
      <c r="E125" s="6">
        <f t="shared" si="8"/>
        <v>0</v>
      </c>
      <c r="F125" s="17">
        <v>6059</v>
      </c>
      <c r="G125" s="17">
        <v>97.96</v>
      </c>
      <c r="H125" s="6">
        <f t="shared" si="9"/>
        <v>1.6167684436375638</v>
      </c>
    </row>
    <row r="126" spans="1:8">
      <c r="A126" s="18">
        <v>4140</v>
      </c>
      <c r="B126" s="16" t="s">
        <v>80</v>
      </c>
      <c r="C126" s="17">
        <v>0</v>
      </c>
      <c r="D126" s="17">
        <v>0</v>
      </c>
      <c r="E126" s="6">
        <f t="shared" si="8"/>
        <v>0</v>
      </c>
      <c r="F126" s="17">
        <v>4000</v>
      </c>
      <c r="G126" s="17">
        <v>0</v>
      </c>
      <c r="H126" s="6">
        <f t="shared" si="9"/>
        <v>0</v>
      </c>
    </row>
    <row r="127" spans="1:8">
      <c r="A127" s="18">
        <v>4210</v>
      </c>
      <c r="B127" s="16" t="s">
        <v>5</v>
      </c>
      <c r="C127" s="17">
        <v>0</v>
      </c>
      <c r="D127" s="17">
        <v>0</v>
      </c>
      <c r="E127" s="6">
        <f t="shared" si="8"/>
        <v>0</v>
      </c>
      <c r="F127" s="17">
        <v>200</v>
      </c>
      <c r="G127" s="17">
        <v>0</v>
      </c>
      <c r="H127" s="6">
        <f t="shared" si="9"/>
        <v>0</v>
      </c>
    </row>
    <row r="128" spans="1:8">
      <c r="A128" s="18">
        <v>4280</v>
      </c>
      <c r="B128" s="16" t="s">
        <v>24</v>
      </c>
      <c r="C128" s="17">
        <v>0</v>
      </c>
      <c r="D128" s="17">
        <v>0</v>
      </c>
      <c r="E128" s="6">
        <f t="shared" si="8"/>
        <v>0</v>
      </c>
      <c r="F128" s="17">
        <v>1200</v>
      </c>
      <c r="G128" s="17">
        <v>81</v>
      </c>
      <c r="H128" s="6">
        <f t="shared" si="9"/>
        <v>6.75</v>
      </c>
    </row>
    <row r="129" spans="1:8">
      <c r="A129" s="18">
        <v>4410</v>
      </c>
      <c r="B129" s="16" t="s">
        <v>28</v>
      </c>
      <c r="C129" s="17">
        <v>0</v>
      </c>
      <c r="D129" s="17">
        <v>0</v>
      </c>
      <c r="E129" s="6">
        <f t="shared" si="8"/>
        <v>0</v>
      </c>
      <c r="F129" s="17">
        <v>200</v>
      </c>
      <c r="G129" s="17">
        <v>0</v>
      </c>
      <c r="H129" s="6">
        <f t="shared" si="9"/>
        <v>0</v>
      </c>
    </row>
    <row r="130" spans="1:8">
      <c r="A130" s="18">
        <v>4430</v>
      </c>
      <c r="B130" s="16" t="s">
        <v>7</v>
      </c>
      <c r="C130" s="17">
        <v>0</v>
      </c>
      <c r="D130" s="17">
        <v>0</v>
      </c>
      <c r="E130" s="6">
        <f t="shared" si="8"/>
        <v>0</v>
      </c>
      <c r="F130" s="17">
        <v>2000</v>
      </c>
      <c r="G130" s="17">
        <v>0</v>
      </c>
      <c r="H130" s="6">
        <f t="shared" si="9"/>
        <v>0</v>
      </c>
    </row>
    <row r="131" spans="1:8" ht="15.75">
      <c r="A131" s="9">
        <v>751</v>
      </c>
      <c r="B131" s="10" t="s">
        <v>82</v>
      </c>
      <c r="C131" s="11">
        <f>SUBTOTAL(9,C132:C137)</f>
        <v>3533</v>
      </c>
      <c r="D131" s="11">
        <f>SUBTOTAL(9,D132:D137)</f>
        <v>887</v>
      </c>
      <c r="E131" s="1">
        <f t="shared" si="8"/>
        <v>25.106142088876311</v>
      </c>
      <c r="F131" s="11">
        <f>SUBTOTAL(9,F132:F137)</f>
        <v>3533</v>
      </c>
      <c r="G131" s="11">
        <f>SUBTOTAL(9,G132:G137)</f>
        <v>774</v>
      </c>
      <c r="H131" s="24">
        <f t="shared" si="9"/>
        <v>21.907727144070197</v>
      </c>
    </row>
    <row r="132" spans="1:8">
      <c r="A132" s="12">
        <v>75101</v>
      </c>
      <c r="B132" s="13" t="s">
        <v>83</v>
      </c>
      <c r="C132" s="14">
        <f>SUBTOTAL(9,C133:C137)</f>
        <v>3533</v>
      </c>
      <c r="D132" s="14">
        <f>SUBTOTAL(9,D133:D137)</f>
        <v>887</v>
      </c>
      <c r="E132" s="7">
        <f t="shared" si="8"/>
        <v>25.106142088876311</v>
      </c>
      <c r="F132" s="14">
        <f>SUBTOTAL(9,F133:F137)</f>
        <v>3533</v>
      </c>
      <c r="G132" s="14">
        <f>SUBTOTAL(9,G133:G137)</f>
        <v>774</v>
      </c>
      <c r="H132" s="7">
        <f t="shared" si="9"/>
        <v>21.907727144070197</v>
      </c>
    </row>
    <row r="133" spans="1:8">
      <c r="A133" s="18">
        <v>2010</v>
      </c>
      <c r="B133" s="16" t="s">
        <v>71</v>
      </c>
      <c r="C133" s="17">
        <v>3533</v>
      </c>
      <c r="D133" s="17">
        <v>887</v>
      </c>
      <c r="E133" s="6">
        <f t="shared" si="8"/>
        <v>25.106142088876311</v>
      </c>
      <c r="F133" s="17">
        <v>0</v>
      </c>
      <c r="G133" s="17">
        <v>0</v>
      </c>
      <c r="H133" s="6">
        <f t="shared" si="9"/>
        <v>0</v>
      </c>
    </row>
    <row r="134" spans="1:8">
      <c r="A134" s="18">
        <v>4010</v>
      </c>
      <c r="B134" s="16" t="s">
        <v>66</v>
      </c>
      <c r="C134" s="17">
        <v>0</v>
      </c>
      <c r="D134" s="17">
        <v>0</v>
      </c>
      <c r="E134" s="6">
        <f t="shared" si="8"/>
        <v>0</v>
      </c>
      <c r="F134" s="17">
        <v>2400</v>
      </c>
      <c r="G134" s="17">
        <v>600</v>
      </c>
      <c r="H134" s="6">
        <f t="shared" si="9"/>
        <v>25</v>
      </c>
    </row>
    <row r="135" spans="1:8">
      <c r="A135" s="18">
        <v>4110</v>
      </c>
      <c r="B135" s="16" t="s">
        <v>37</v>
      </c>
      <c r="C135" s="17">
        <v>0</v>
      </c>
      <c r="D135" s="17">
        <v>0</v>
      </c>
      <c r="E135" s="6">
        <f t="shared" si="8"/>
        <v>0</v>
      </c>
      <c r="F135" s="17">
        <v>450</v>
      </c>
      <c r="G135" s="17">
        <v>112.5</v>
      </c>
      <c r="H135" s="6">
        <f t="shared" si="9"/>
        <v>25</v>
      </c>
    </row>
    <row r="136" spans="1:8">
      <c r="A136" s="18">
        <v>4120</v>
      </c>
      <c r="B136" s="16" t="s">
        <v>38</v>
      </c>
      <c r="C136" s="17">
        <v>0</v>
      </c>
      <c r="D136" s="17">
        <v>0</v>
      </c>
      <c r="E136" s="6">
        <f t="shared" si="8"/>
        <v>0</v>
      </c>
      <c r="F136" s="17">
        <v>66</v>
      </c>
      <c r="G136" s="17">
        <v>16.5</v>
      </c>
      <c r="H136" s="6">
        <f t="shared" si="9"/>
        <v>25</v>
      </c>
    </row>
    <row r="137" spans="1:8">
      <c r="A137" s="18">
        <v>4210</v>
      </c>
      <c r="B137" s="16" t="s">
        <v>5</v>
      </c>
      <c r="C137" s="17">
        <v>0</v>
      </c>
      <c r="D137" s="17">
        <v>0</v>
      </c>
      <c r="E137" s="6">
        <f t="shared" si="8"/>
        <v>0</v>
      </c>
      <c r="F137" s="17">
        <v>617</v>
      </c>
      <c r="G137" s="17">
        <v>45</v>
      </c>
      <c r="H137" s="6">
        <f t="shared" si="9"/>
        <v>7.2933549432739051</v>
      </c>
    </row>
    <row r="138" spans="1:8" ht="15.75">
      <c r="A138" s="9">
        <v>752</v>
      </c>
      <c r="B138" s="10" t="s">
        <v>84</v>
      </c>
      <c r="C138" s="11">
        <f>SUBTOTAL(9,C139:C141)</f>
        <v>0</v>
      </c>
      <c r="D138" s="11">
        <f>SUBTOTAL(9,D139:D141)</f>
        <v>0</v>
      </c>
      <c r="E138" s="1">
        <f t="shared" ref="E138:E149" si="10">IF(C138=0,0,(D138/C138)*100)</f>
        <v>0</v>
      </c>
      <c r="F138" s="11">
        <f>SUBTOTAL(9,F139:F141)</f>
        <v>3600</v>
      </c>
      <c r="G138" s="11">
        <f>SUBTOTAL(9,G139:G141)</f>
        <v>0</v>
      </c>
      <c r="H138" s="1">
        <f t="shared" ref="H138:H149" si="11">IF(G138=0,0,(G138/F138)*100)</f>
        <v>0</v>
      </c>
    </row>
    <row r="139" spans="1:8">
      <c r="A139" s="12">
        <v>75212</v>
      </c>
      <c r="B139" s="13" t="s">
        <v>85</v>
      </c>
      <c r="C139" s="14">
        <f>SUBTOTAL(9,C140:C141)</f>
        <v>0</v>
      </c>
      <c r="D139" s="14">
        <f>SUBTOTAL(9,D140:D141)</f>
        <v>0</v>
      </c>
      <c r="E139" s="7">
        <f t="shared" si="10"/>
        <v>0</v>
      </c>
      <c r="F139" s="14">
        <f>SUBTOTAL(9,F140:F141)</f>
        <v>3600</v>
      </c>
      <c r="G139" s="14">
        <f>SUBTOTAL(9,G140:G141)</f>
        <v>0</v>
      </c>
      <c r="H139" s="7">
        <f t="shared" si="11"/>
        <v>0</v>
      </c>
    </row>
    <row r="140" spans="1:8">
      <c r="A140" s="18">
        <v>3020</v>
      </c>
      <c r="B140" s="16" t="s">
        <v>36</v>
      </c>
      <c r="C140" s="17">
        <v>0</v>
      </c>
      <c r="D140" s="17">
        <v>0</v>
      </c>
      <c r="E140" s="6">
        <f t="shared" si="10"/>
        <v>0</v>
      </c>
      <c r="F140" s="17">
        <v>1800</v>
      </c>
      <c r="G140" s="17">
        <v>0</v>
      </c>
      <c r="H140" s="6">
        <f t="shared" si="11"/>
        <v>0</v>
      </c>
    </row>
    <row r="141" spans="1:8">
      <c r="A141" s="18">
        <v>4300</v>
      </c>
      <c r="B141" s="16" t="s">
        <v>12</v>
      </c>
      <c r="C141" s="17">
        <v>0</v>
      </c>
      <c r="D141" s="17">
        <v>0</v>
      </c>
      <c r="E141" s="6">
        <f t="shared" si="10"/>
        <v>0</v>
      </c>
      <c r="F141" s="17">
        <v>1800</v>
      </c>
      <c r="G141" s="17">
        <v>0</v>
      </c>
      <c r="H141" s="6">
        <f t="shared" si="11"/>
        <v>0</v>
      </c>
    </row>
    <row r="142" spans="1:8" ht="15.75">
      <c r="A142" s="9">
        <v>754</v>
      </c>
      <c r="B142" s="10" t="s">
        <v>86</v>
      </c>
      <c r="C142" s="11">
        <f>SUBTOTAL(9,C143:C184)</f>
        <v>110600</v>
      </c>
      <c r="D142" s="11">
        <f>SUBTOTAL(9,D143:D184)</f>
        <v>1948.7</v>
      </c>
      <c r="E142" s="1">
        <f t="shared" si="10"/>
        <v>1.7619349005424956</v>
      </c>
      <c r="F142" s="11">
        <f>SUBTOTAL(9,F143:F184)</f>
        <v>744005</v>
      </c>
      <c r="G142" s="11">
        <f>SUBTOTAL(9,G143:G184)</f>
        <v>164988.00999999995</v>
      </c>
      <c r="H142" s="1">
        <f t="shared" si="11"/>
        <v>22.175658765734095</v>
      </c>
    </row>
    <row r="143" spans="1:8">
      <c r="A143" s="12">
        <v>75412</v>
      </c>
      <c r="B143" s="13" t="s">
        <v>87</v>
      </c>
      <c r="C143" s="14">
        <f>SUBTOTAL(9,C144:C159)</f>
        <v>0</v>
      </c>
      <c r="D143" s="14">
        <f>SUBTOTAL(9,D144:D159)</f>
        <v>0</v>
      </c>
      <c r="E143" s="7">
        <f t="shared" si="10"/>
        <v>0</v>
      </c>
      <c r="F143" s="14">
        <f>SUBTOTAL(9,F144:F159)</f>
        <v>148220</v>
      </c>
      <c r="G143" s="14">
        <f>SUBTOTAL(9,G144:G159)</f>
        <v>64773.2</v>
      </c>
      <c r="H143" s="7">
        <f t="shared" si="11"/>
        <v>43.700715153150718</v>
      </c>
    </row>
    <row r="144" spans="1:8">
      <c r="A144" s="18">
        <v>3020</v>
      </c>
      <c r="B144" s="16" t="s">
        <v>36</v>
      </c>
      <c r="C144" s="17">
        <v>0</v>
      </c>
      <c r="D144" s="17">
        <v>0</v>
      </c>
      <c r="E144" s="6">
        <f t="shared" si="10"/>
        <v>0</v>
      </c>
      <c r="F144" s="17">
        <v>33930</v>
      </c>
      <c r="G144" s="17">
        <v>2443.6</v>
      </c>
      <c r="H144" s="6">
        <f t="shared" si="11"/>
        <v>7.2018862363689946</v>
      </c>
    </row>
    <row r="145" spans="1:8">
      <c r="A145" s="18">
        <v>4040</v>
      </c>
      <c r="B145" s="16" t="s">
        <v>18</v>
      </c>
      <c r="C145" s="17">
        <v>0</v>
      </c>
      <c r="D145" s="17">
        <v>0</v>
      </c>
      <c r="E145" s="6">
        <f t="shared" si="10"/>
        <v>0</v>
      </c>
      <c r="F145" s="17">
        <v>2400</v>
      </c>
      <c r="G145" s="17">
        <v>1450.15</v>
      </c>
      <c r="H145" s="6">
        <f t="shared" si="11"/>
        <v>60.422916666666673</v>
      </c>
    </row>
    <row r="146" spans="1:8">
      <c r="A146" s="18">
        <v>4110</v>
      </c>
      <c r="B146" s="16" t="s">
        <v>19</v>
      </c>
      <c r="C146" s="17">
        <v>0</v>
      </c>
      <c r="D146" s="17">
        <v>0</v>
      </c>
      <c r="E146" s="6">
        <f t="shared" si="10"/>
        <v>0</v>
      </c>
      <c r="F146" s="17">
        <v>4080</v>
      </c>
      <c r="G146" s="17">
        <v>220.29</v>
      </c>
      <c r="H146" s="6">
        <f t="shared" si="11"/>
        <v>5.3992647058823531</v>
      </c>
    </row>
    <row r="147" spans="1:8">
      <c r="A147" s="18">
        <v>4120</v>
      </c>
      <c r="B147" s="16" t="s">
        <v>20</v>
      </c>
      <c r="C147" s="17">
        <v>0</v>
      </c>
      <c r="D147" s="17">
        <v>0</v>
      </c>
      <c r="E147" s="6">
        <f t="shared" si="10"/>
        <v>0</v>
      </c>
      <c r="F147" s="17">
        <v>640</v>
      </c>
      <c r="G147" s="17">
        <v>35.53</v>
      </c>
      <c r="H147" s="6">
        <f t="shared" si="11"/>
        <v>5.5515625000000002</v>
      </c>
    </row>
    <row r="148" spans="1:8">
      <c r="A148" s="18">
        <v>4170</v>
      </c>
      <c r="B148" s="16" t="s">
        <v>22</v>
      </c>
      <c r="C148" s="17">
        <v>0</v>
      </c>
      <c r="D148" s="17">
        <v>0</v>
      </c>
      <c r="E148" s="6">
        <f t="shared" si="10"/>
        <v>0</v>
      </c>
      <c r="F148" s="17">
        <v>27700</v>
      </c>
      <c r="G148" s="17">
        <v>9000</v>
      </c>
      <c r="H148" s="6">
        <f t="shared" si="11"/>
        <v>32.490974729241877</v>
      </c>
    </row>
    <row r="149" spans="1:8">
      <c r="A149" s="18">
        <v>4210</v>
      </c>
      <c r="B149" s="16" t="s">
        <v>5</v>
      </c>
      <c r="C149" s="17">
        <v>0</v>
      </c>
      <c r="D149" s="17">
        <v>0</v>
      </c>
      <c r="E149" s="6">
        <f t="shared" si="10"/>
        <v>0</v>
      </c>
      <c r="F149" s="17">
        <v>12571</v>
      </c>
      <c r="G149" s="17">
        <v>3934.33</v>
      </c>
      <c r="H149" s="6">
        <f t="shared" si="11"/>
        <v>31.296873757059902</v>
      </c>
    </row>
    <row r="150" spans="1:8">
      <c r="A150" s="18">
        <v>4260</v>
      </c>
      <c r="B150" s="16" t="s">
        <v>6</v>
      </c>
      <c r="C150" s="17">
        <v>0</v>
      </c>
      <c r="D150" s="17">
        <v>0</v>
      </c>
      <c r="E150" s="6">
        <f t="shared" ref="E150:E194" si="12">IF(C150=0,0,(D150/C150)*100)</f>
        <v>0</v>
      </c>
      <c r="F150" s="17">
        <v>13600</v>
      </c>
      <c r="G150" s="17">
        <v>10277.35</v>
      </c>
      <c r="H150" s="6">
        <f t="shared" ref="H150:H194" si="13">IF(G150=0,0,(G150/F150)*100)</f>
        <v>75.568750000000009</v>
      </c>
    </row>
    <row r="151" spans="1:8">
      <c r="A151" s="18">
        <v>4270</v>
      </c>
      <c r="B151" s="16" t="s">
        <v>23</v>
      </c>
      <c r="C151" s="17">
        <v>0</v>
      </c>
      <c r="D151" s="17">
        <v>0</v>
      </c>
      <c r="E151" s="6">
        <f t="shared" si="12"/>
        <v>0</v>
      </c>
      <c r="F151" s="17">
        <v>38499</v>
      </c>
      <c r="G151" s="17">
        <v>33860.21</v>
      </c>
      <c r="H151" s="6">
        <f t="shared" si="13"/>
        <v>87.950881841086783</v>
      </c>
    </row>
    <row r="152" spans="1:8">
      <c r="A152" s="18">
        <v>4280</v>
      </c>
      <c r="B152" s="16" t="s">
        <v>24</v>
      </c>
      <c r="C152" s="17">
        <v>0</v>
      </c>
      <c r="D152" s="17">
        <v>0</v>
      </c>
      <c r="E152" s="6">
        <f t="shared" si="12"/>
        <v>0</v>
      </c>
      <c r="F152" s="17">
        <v>1200</v>
      </c>
      <c r="G152" s="17">
        <v>0</v>
      </c>
      <c r="H152" s="6">
        <f t="shared" si="13"/>
        <v>0</v>
      </c>
    </row>
    <row r="153" spans="1:8">
      <c r="A153" s="18">
        <v>4300</v>
      </c>
      <c r="B153" s="16" t="s">
        <v>12</v>
      </c>
      <c r="C153" s="17">
        <v>0</v>
      </c>
      <c r="D153" s="17">
        <v>0</v>
      </c>
      <c r="E153" s="6">
        <f t="shared" si="12"/>
        <v>0</v>
      </c>
      <c r="F153" s="17">
        <v>5600</v>
      </c>
      <c r="G153" s="17">
        <v>794.83</v>
      </c>
      <c r="H153" s="6">
        <f t="shared" si="13"/>
        <v>14.193392857142859</v>
      </c>
    </row>
    <row r="154" spans="1:8">
      <c r="A154" s="18">
        <v>4350</v>
      </c>
      <c r="B154" s="16" t="s">
        <v>25</v>
      </c>
      <c r="C154" s="17">
        <v>0</v>
      </c>
      <c r="D154" s="17">
        <v>0</v>
      </c>
      <c r="E154" s="6">
        <f t="shared" si="12"/>
        <v>0</v>
      </c>
      <c r="F154" s="17">
        <v>960</v>
      </c>
      <c r="G154" s="17">
        <v>155</v>
      </c>
      <c r="H154" s="6">
        <f t="shared" si="13"/>
        <v>16.145833333333336</v>
      </c>
    </row>
    <row r="155" spans="1:8">
      <c r="A155" s="18">
        <v>4360</v>
      </c>
      <c r="B155" s="16" t="s">
        <v>26</v>
      </c>
      <c r="C155" s="17">
        <v>0</v>
      </c>
      <c r="D155" s="17">
        <v>0</v>
      </c>
      <c r="E155" s="6">
        <f t="shared" si="12"/>
        <v>0</v>
      </c>
      <c r="F155" s="17">
        <v>400</v>
      </c>
      <c r="G155" s="17">
        <v>114.39</v>
      </c>
      <c r="H155" s="6">
        <f t="shared" si="13"/>
        <v>28.597499999999997</v>
      </c>
    </row>
    <row r="156" spans="1:8">
      <c r="A156" s="18">
        <v>4370</v>
      </c>
      <c r="B156" s="16" t="s">
        <v>27</v>
      </c>
      <c r="C156" s="17">
        <v>0</v>
      </c>
      <c r="D156" s="17">
        <v>0</v>
      </c>
      <c r="E156" s="6">
        <f t="shared" si="12"/>
        <v>0</v>
      </c>
      <c r="F156" s="17">
        <v>1760</v>
      </c>
      <c r="G156" s="17">
        <v>209.52</v>
      </c>
      <c r="H156" s="6">
        <f t="shared" si="13"/>
        <v>11.904545454545454</v>
      </c>
    </row>
    <row r="157" spans="1:8">
      <c r="A157" s="18">
        <v>4410</v>
      </c>
      <c r="B157" s="16" t="s">
        <v>28</v>
      </c>
      <c r="C157" s="17">
        <v>0</v>
      </c>
      <c r="D157" s="17">
        <v>0</v>
      </c>
      <c r="E157" s="6">
        <f t="shared" si="12"/>
        <v>0</v>
      </c>
      <c r="F157" s="17">
        <v>800</v>
      </c>
      <c r="G157" s="17">
        <v>0</v>
      </c>
      <c r="H157" s="6">
        <f t="shared" si="13"/>
        <v>0</v>
      </c>
    </row>
    <row r="158" spans="1:8">
      <c r="A158" s="18">
        <v>4430</v>
      </c>
      <c r="B158" s="16" t="s">
        <v>7</v>
      </c>
      <c r="C158" s="17">
        <v>0</v>
      </c>
      <c r="D158" s="17">
        <v>0</v>
      </c>
      <c r="E158" s="6">
        <f t="shared" si="12"/>
        <v>0</v>
      </c>
      <c r="F158" s="17">
        <v>4000</v>
      </c>
      <c r="G158" s="17">
        <v>2278</v>
      </c>
      <c r="H158" s="6">
        <f t="shared" si="13"/>
        <v>56.95</v>
      </c>
    </row>
    <row r="159" spans="1:8">
      <c r="A159" s="18">
        <v>4700</v>
      </c>
      <c r="B159" s="16" t="s">
        <v>32</v>
      </c>
      <c r="C159" s="17">
        <v>0</v>
      </c>
      <c r="D159" s="17">
        <v>0</v>
      </c>
      <c r="E159" s="6">
        <f t="shared" si="12"/>
        <v>0</v>
      </c>
      <c r="F159" s="17">
        <v>80</v>
      </c>
      <c r="G159" s="17">
        <v>0</v>
      </c>
      <c r="H159" s="6">
        <f t="shared" si="13"/>
        <v>0</v>
      </c>
    </row>
    <row r="160" spans="1:8">
      <c r="A160" s="12">
        <v>75414</v>
      </c>
      <c r="B160" s="13" t="s">
        <v>88</v>
      </c>
      <c r="C160" s="14">
        <f>SUBTOTAL(9,C161:C164)</f>
        <v>600</v>
      </c>
      <c r="D160" s="14">
        <f>SUBTOTAL(9,D161:D164)</f>
        <v>0</v>
      </c>
      <c r="E160" s="7">
        <f t="shared" si="12"/>
        <v>0</v>
      </c>
      <c r="F160" s="14">
        <f>SUBTOTAL(9,F161:F164)</f>
        <v>10120</v>
      </c>
      <c r="G160" s="14">
        <f>SUBTOTAL(9,G161:G164)</f>
        <v>0</v>
      </c>
      <c r="H160" s="7">
        <f t="shared" si="13"/>
        <v>0</v>
      </c>
    </row>
    <row r="161" spans="1:8">
      <c r="A161" s="15">
        <v>2010</v>
      </c>
      <c r="B161" s="16" t="s">
        <v>71</v>
      </c>
      <c r="C161" s="17">
        <v>600</v>
      </c>
      <c r="D161" s="17">
        <v>0</v>
      </c>
      <c r="E161" s="6">
        <f t="shared" si="12"/>
        <v>0</v>
      </c>
      <c r="F161" s="17">
        <v>0</v>
      </c>
      <c r="G161" s="17">
        <v>0</v>
      </c>
      <c r="H161" s="6">
        <f t="shared" si="13"/>
        <v>0</v>
      </c>
    </row>
    <row r="162" spans="1:8">
      <c r="A162" s="18">
        <v>4170</v>
      </c>
      <c r="B162" s="16" t="s">
        <v>22</v>
      </c>
      <c r="C162" s="17">
        <v>0</v>
      </c>
      <c r="D162" s="17">
        <v>0</v>
      </c>
      <c r="E162" s="6">
        <f t="shared" si="12"/>
        <v>0</v>
      </c>
      <c r="F162" s="17">
        <v>4600</v>
      </c>
      <c r="G162" s="17">
        <v>0</v>
      </c>
      <c r="H162" s="6">
        <f t="shared" si="13"/>
        <v>0</v>
      </c>
    </row>
    <row r="163" spans="1:8">
      <c r="A163" s="18">
        <v>4210</v>
      </c>
      <c r="B163" s="16" t="s">
        <v>5</v>
      </c>
      <c r="C163" s="17">
        <v>0</v>
      </c>
      <c r="D163" s="17">
        <v>0</v>
      </c>
      <c r="E163" s="6">
        <f t="shared" si="12"/>
        <v>0</v>
      </c>
      <c r="F163" s="17">
        <v>4600</v>
      </c>
      <c r="G163" s="17">
        <v>0</v>
      </c>
      <c r="H163" s="6">
        <f t="shared" si="13"/>
        <v>0</v>
      </c>
    </row>
    <row r="164" spans="1:8">
      <c r="A164" s="18">
        <v>4300</v>
      </c>
      <c r="B164" s="16" t="s">
        <v>12</v>
      </c>
      <c r="C164" s="17">
        <v>0</v>
      </c>
      <c r="D164" s="17">
        <v>0</v>
      </c>
      <c r="E164" s="6">
        <f t="shared" si="12"/>
        <v>0</v>
      </c>
      <c r="F164" s="17">
        <v>920</v>
      </c>
      <c r="G164" s="17">
        <v>0</v>
      </c>
      <c r="H164" s="6">
        <f t="shared" si="13"/>
        <v>0</v>
      </c>
    </row>
    <row r="165" spans="1:8">
      <c r="A165" s="12">
        <v>75416</v>
      </c>
      <c r="B165" s="13" t="s">
        <v>90</v>
      </c>
      <c r="C165" s="14">
        <f>SUBTOTAL(9,C166:C181)</f>
        <v>10000</v>
      </c>
      <c r="D165" s="14">
        <f>SUBTOTAL(9,D166:D181)</f>
        <v>1948.7</v>
      </c>
      <c r="E165" s="7">
        <f t="shared" si="12"/>
        <v>19.487000000000002</v>
      </c>
      <c r="F165" s="14">
        <f>SUBTOTAL(9,F166:F181)</f>
        <v>347665</v>
      </c>
      <c r="G165" s="14">
        <f>SUBTOTAL(9,G166:G181)</f>
        <v>100214.81</v>
      </c>
      <c r="H165" s="7">
        <f t="shared" si="13"/>
        <v>28.825107502912285</v>
      </c>
    </row>
    <row r="166" spans="1:8">
      <c r="A166" s="15" t="s">
        <v>208</v>
      </c>
      <c r="B166" s="16" t="s">
        <v>10</v>
      </c>
      <c r="C166" s="17">
        <v>10000</v>
      </c>
      <c r="D166" s="17">
        <v>1947.7</v>
      </c>
      <c r="E166" s="6">
        <f t="shared" si="12"/>
        <v>19.477</v>
      </c>
      <c r="F166" s="17">
        <v>0</v>
      </c>
      <c r="G166" s="17">
        <v>0</v>
      </c>
      <c r="H166" s="6">
        <f t="shared" si="13"/>
        <v>0</v>
      </c>
    </row>
    <row r="167" spans="1:8">
      <c r="A167" s="18">
        <v>3020</v>
      </c>
      <c r="B167" s="16" t="s">
        <v>36</v>
      </c>
      <c r="C167" s="17">
        <v>0</v>
      </c>
      <c r="D167" s="17">
        <v>0</v>
      </c>
      <c r="E167" s="6">
        <f t="shared" si="12"/>
        <v>0</v>
      </c>
      <c r="F167" s="17">
        <v>4500</v>
      </c>
      <c r="G167" s="17">
        <v>503.99</v>
      </c>
      <c r="H167" s="6">
        <f t="shared" si="13"/>
        <v>11.199777777777777</v>
      </c>
    </row>
    <row r="168" spans="1:8">
      <c r="A168" s="18">
        <v>4010</v>
      </c>
      <c r="B168" s="16" t="s">
        <v>66</v>
      </c>
      <c r="C168" s="17">
        <v>0</v>
      </c>
      <c r="D168" s="17">
        <v>0</v>
      </c>
      <c r="E168" s="6">
        <f t="shared" si="12"/>
        <v>0</v>
      </c>
      <c r="F168" s="17">
        <v>236676</v>
      </c>
      <c r="G168" s="17">
        <v>63914.3</v>
      </c>
      <c r="H168" s="6">
        <f t="shared" si="13"/>
        <v>27.004977268502088</v>
      </c>
    </row>
    <row r="169" spans="1:8">
      <c r="A169" s="18">
        <v>4040</v>
      </c>
      <c r="B169" s="16" t="s">
        <v>18</v>
      </c>
      <c r="C169" s="17">
        <v>0</v>
      </c>
      <c r="D169" s="17">
        <v>0</v>
      </c>
      <c r="E169" s="6">
        <f t="shared" si="12"/>
        <v>0</v>
      </c>
      <c r="F169" s="17">
        <v>22735</v>
      </c>
      <c r="G169" s="17">
        <v>17748.87</v>
      </c>
      <c r="H169" s="6">
        <f t="shared" si="13"/>
        <v>78.068484715196831</v>
      </c>
    </row>
    <row r="170" spans="1:8">
      <c r="A170" s="18">
        <v>4110</v>
      </c>
      <c r="B170" s="16" t="s">
        <v>19</v>
      </c>
      <c r="C170" s="17">
        <v>0</v>
      </c>
      <c r="D170" s="17">
        <v>0</v>
      </c>
      <c r="E170" s="6">
        <f t="shared" si="12"/>
        <v>0</v>
      </c>
      <c r="F170" s="17">
        <v>43050</v>
      </c>
      <c r="G170" s="17">
        <v>12198.31</v>
      </c>
      <c r="H170" s="6">
        <f t="shared" si="13"/>
        <v>28.335214866434377</v>
      </c>
    </row>
    <row r="171" spans="1:8">
      <c r="A171" s="18">
        <v>4120</v>
      </c>
      <c r="B171" s="16" t="s">
        <v>20</v>
      </c>
      <c r="C171" s="17">
        <v>0</v>
      </c>
      <c r="D171" s="17">
        <v>0</v>
      </c>
      <c r="E171" s="6">
        <f t="shared" si="12"/>
        <v>0</v>
      </c>
      <c r="F171" s="17">
        <v>6944</v>
      </c>
      <c r="G171" s="17">
        <v>1907.36</v>
      </c>
      <c r="H171" s="6">
        <f t="shared" si="13"/>
        <v>27.467741935483868</v>
      </c>
    </row>
    <row r="172" spans="1:8">
      <c r="A172" s="18">
        <v>4210</v>
      </c>
      <c r="B172" s="16" t="s">
        <v>5</v>
      </c>
      <c r="C172" s="17">
        <v>0</v>
      </c>
      <c r="D172" s="17">
        <v>0</v>
      </c>
      <c r="E172" s="6">
        <f t="shared" si="12"/>
        <v>0</v>
      </c>
      <c r="F172" s="17">
        <v>7200</v>
      </c>
      <c r="G172" s="17">
        <v>2131.2600000000002</v>
      </c>
      <c r="H172" s="6">
        <f t="shared" si="13"/>
        <v>29.600833333333338</v>
      </c>
    </row>
    <row r="173" spans="1:8">
      <c r="A173" s="18">
        <v>4270</v>
      </c>
      <c r="B173" s="16" t="s">
        <v>23</v>
      </c>
      <c r="C173" s="17">
        <v>0</v>
      </c>
      <c r="D173" s="17">
        <v>0</v>
      </c>
      <c r="E173" s="6">
        <f t="shared" si="12"/>
        <v>0</v>
      </c>
      <c r="F173" s="17">
        <v>2400</v>
      </c>
      <c r="G173" s="17">
        <v>578.58000000000004</v>
      </c>
      <c r="H173" s="6">
        <f t="shared" si="13"/>
        <v>24.107500000000002</v>
      </c>
    </row>
    <row r="174" spans="1:8">
      <c r="A174" s="18">
        <v>4280</v>
      </c>
      <c r="B174" s="16" t="s">
        <v>24</v>
      </c>
      <c r="C174" s="17">
        <v>0</v>
      </c>
      <c r="D174" s="17">
        <v>0</v>
      </c>
      <c r="E174" s="6">
        <f t="shared" si="12"/>
        <v>0</v>
      </c>
      <c r="F174" s="17">
        <v>400</v>
      </c>
      <c r="G174" s="17">
        <v>0</v>
      </c>
      <c r="H174" s="6">
        <f t="shared" si="13"/>
        <v>0</v>
      </c>
    </row>
    <row r="175" spans="1:8">
      <c r="A175" s="18">
        <v>4300</v>
      </c>
      <c r="B175" s="16" t="s">
        <v>12</v>
      </c>
      <c r="C175" s="17">
        <v>0</v>
      </c>
      <c r="D175" s="17">
        <v>0</v>
      </c>
      <c r="E175" s="6">
        <f t="shared" si="12"/>
        <v>0</v>
      </c>
      <c r="F175" s="17">
        <v>5600</v>
      </c>
      <c r="G175" s="17">
        <v>19.739999999999998</v>
      </c>
      <c r="H175" s="6">
        <f t="shared" si="13"/>
        <v>0.35249999999999998</v>
      </c>
    </row>
    <row r="176" spans="1:8">
      <c r="A176" s="18">
        <v>4360</v>
      </c>
      <c r="B176" s="16" t="s">
        <v>26</v>
      </c>
      <c r="C176" s="17">
        <v>0</v>
      </c>
      <c r="D176" s="17">
        <v>0</v>
      </c>
      <c r="E176" s="6">
        <f t="shared" si="12"/>
        <v>0</v>
      </c>
      <c r="F176" s="17">
        <v>4160</v>
      </c>
      <c r="G176" s="17">
        <v>604.30999999999995</v>
      </c>
      <c r="H176" s="6">
        <f t="shared" si="13"/>
        <v>14.526682692307691</v>
      </c>
    </row>
    <row r="177" spans="1:8">
      <c r="A177" s="18">
        <v>4370</v>
      </c>
      <c r="B177" s="16" t="s">
        <v>27</v>
      </c>
      <c r="C177" s="17">
        <v>0</v>
      </c>
      <c r="D177" s="17">
        <v>0</v>
      </c>
      <c r="E177" s="6">
        <f t="shared" si="12"/>
        <v>0</v>
      </c>
      <c r="F177" s="17">
        <v>1600</v>
      </c>
      <c r="G177" s="17">
        <v>260.48</v>
      </c>
      <c r="H177" s="6">
        <f t="shared" si="13"/>
        <v>16.28</v>
      </c>
    </row>
    <row r="178" spans="1:8">
      <c r="A178" s="18">
        <v>4410</v>
      </c>
      <c r="B178" s="16" t="s">
        <v>28</v>
      </c>
      <c r="C178" s="17">
        <v>0</v>
      </c>
      <c r="D178" s="17">
        <v>0</v>
      </c>
      <c r="E178" s="6">
        <f t="shared" si="12"/>
        <v>0</v>
      </c>
      <c r="F178" s="17">
        <v>800</v>
      </c>
      <c r="G178" s="17">
        <v>347.61</v>
      </c>
      <c r="H178" s="6">
        <f t="shared" si="13"/>
        <v>43.451250000000002</v>
      </c>
    </row>
    <row r="179" spans="1:8">
      <c r="A179" s="18">
        <v>4430</v>
      </c>
      <c r="B179" s="16" t="s">
        <v>7</v>
      </c>
      <c r="C179" s="17">
        <v>0</v>
      </c>
      <c r="D179" s="17">
        <v>0</v>
      </c>
      <c r="E179" s="6">
        <f t="shared" si="12"/>
        <v>0</v>
      </c>
      <c r="F179" s="17">
        <v>1600</v>
      </c>
      <c r="G179" s="17">
        <v>0</v>
      </c>
      <c r="H179" s="6">
        <f t="shared" si="13"/>
        <v>0</v>
      </c>
    </row>
    <row r="180" spans="1:8">
      <c r="A180" s="18">
        <v>4440</v>
      </c>
      <c r="B180" s="16" t="s">
        <v>81</v>
      </c>
      <c r="C180" s="17">
        <v>0</v>
      </c>
      <c r="D180" s="17">
        <v>0</v>
      </c>
      <c r="E180" s="6">
        <f t="shared" si="12"/>
        <v>0</v>
      </c>
      <c r="F180" s="17">
        <v>9200</v>
      </c>
      <c r="G180" s="17">
        <v>0</v>
      </c>
      <c r="H180" s="6">
        <f t="shared" si="13"/>
        <v>0</v>
      </c>
    </row>
    <row r="181" spans="1:8">
      <c r="A181" s="18">
        <v>4700</v>
      </c>
      <c r="B181" s="16" t="s">
        <v>32</v>
      </c>
      <c r="C181" s="17">
        <v>0</v>
      </c>
      <c r="D181" s="17">
        <v>1</v>
      </c>
      <c r="E181" s="6">
        <f t="shared" si="12"/>
        <v>0</v>
      </c>
      <c r="F181" s="17">
        <v>800</v>
      </c>
      <c r="G181" s="17">
        <v>0</v>
      </c>
      <c r="H181" s="6">
        <f t="shared" si="13"/>
        <v>0</v>
      </c>
    </row>
    <row r="182" spans="1:8">
      <c r="A182" s="12">
        <v>75495</v>
      </c>
      <c r="B182" s="13" t="s">
        <v>91</v>
      </c>
      <c r="C182" s="14">
        <f>SUBTOTAL(9,C183:C184)</f>
        <v>100000</v>
      </c>
      <c r="D182" s="14">
        <f>SUBTOTAL(9,D183:D184)</f>
        <v>0</v>
      </c>
      <c r="E182" s="7">
        <f t="shared" si="12"/>
        <v>0</v>
      </c>
      <c r="F182" s="14">
        <f>SUBTOTAL(9,F183:F184)</f>
        <v>238000</v>
      </c>
      <c r="G182" s="14">
        <f>SUBTOTAL(9,G183:G184)</f>
        <v>0</v>
      </c>
      <c r="H182" s="7">
        <f t="shared" si="13"/>
        <v>0</v>
      </c>
    </row>
    <row r="183" spans="1:8">
      <c r="A183" s="18">
        <v>6050</v>
      </c>
      <c r="B183" s="16" t="s">
        <v>33</v>
      </c>
      <c r="C183" s="17">
        <v>0</v>
      </c>
      <c r="D183" s="17">
        <v>0</v>
      </c>
      <c r="E183" s="6">
        <f t="shared" si="12"/>
        <v>0</v>
      </c>
      <c r="F183" s="17">
        <v>238000</v>
      </c>
      <c r="G183" s="17">
        <v>0</v>
      </c>
      <c r="H183" s="6">
        <f t="shared" si="13"/>
        <v>0</v>
      </c>
    </row>
    <row r="184" spans="1:8">
      <c r="A184" s="15">
        <v>6320</v>
      </c>
      <c r="B184" s="16" t="s">
        <v>47</v>
      </c>
      <c r="C184" s="17">
        <v>100000</v>
      </c>
      <c r="D184" s="17">
        <v>0</v>
      </c>
      <c r="E184" s="6">
        <f t="shared" si="12"/>
        <v>0</v>
      </c>
      <c r="F184" s="17">
        <v>0</v>
      </c>
      <c r="G184" s="17">
        <v>0</v>
      </c>
      <c r="H184" s="6">
        <f t="shared" si="13"/>
        <v>0</v>
      </c>
    </row>
    <row r="185" spans="1:8" ht="15.75">
      <c r="A185" s="9">
        <v>756</v>
      </c>
      <c r="B185" s="10" t="s">
        <v>92</v>
      </c>
      <c r="C185" s="11">
        <f>SUBTOTAL(9,C186:C215)</f>
        <v>19692968</v>
      </c>
      <c r="D185" s="11">
        <f>SUBTOTAL(9,D186:D215)</f>
        <v>4636907.2700000005</v>
      </c>
      <c r="E185" s="1">
        <f t="shared" si="12"/>
        <v>23.546005203481773</v>
      </c>
      <c r="F185" s="11">
        <f>SUBTOTAL(9,F186:F215)</f>
        <v>0</v>
      </c>
      <c r="G185" s="11">
        <f>SUBTOTAL(9,G186:G215)</f>
        <v>0</v>
      </c>
      <c r="H185" s="1">
        <f t="shared" si="13"/>
        <v>0</v>
      </c>
    </row>
    <row r="186" spans="1:8">
      <c r="A186" s="12">
        <v>75601</v>
      </c>
      <c r="B186" s="13" t="s">
        <v>93</v>
      </c>
      <c r="C186" s="14">
        <f>SUBTOTAL(9,C187:C188)</f>
        <v>16500</v>
      </c>
      <c r="D186" s="14">
        <f>SUBTOTAL(9,D187:D188)</f>
        <v>1796.7700000000002</v>
      </c>
      <c r="E186" s="7">
        <f t="shared" si="12"/>
        <v>10.889515151515154</v>
      </c>
      <c r="F186" s="14">
        <f>SUBTOTAL(9,F187:F188)</f>
        <v>0</v>
      </c>
      <c r="G186" s="14">
        <f>SUBTOTAL(9,G187:G188)</f>
        <v>0</v>
      </c>
      <c r="H186" s="7">
        <f t="shared" si="13"/>
        <v>0</v>
      </c>
    </row>
    <row r="187" spans="1:8">
      <c r="A187" s="15" t="s">
        <v>193</v>
      </c>
      <c r="B187" s="16" t="s">
        <v>94</v>
      </c>
      <c r="C187" s="17">
        <v>16000</v>
      </c>
      <c r="D187" s="17">
        <v>1746.39</v>
      </c>
      <c r="E187" s="6">
        <f t="shared" si="12"/>
        <v>10.914937500000001</v>
      </c>
      <c r="F187" s="17">
        <v>0</v>
      </c>
      <c r="G187" s="17">
        <v>0</v>
      </c>
      <c r="H187" s="6">
        <f t="shared" si="13"/>
        <v>0</v>
      </c>
    </row>
    <row r="188" spans="1:8">
      <c r="A188" s="15" t="s">
        <v>194</v>
      </c>
      <c r="B188" s="16" t="s">
        <v>58</v>
      </c>
      <c r="C188" s="17">
        <v>500</v>
      </c>
      <c r="D188" s="17">
        <v>50.38</v>
      </c>
      <c r="E188" s="6">
        <f t="shared" si="12"/>
        <v>10.076000000000001</v>
      </c>
      <c r="F188" s="17">
        <v>0</v>
      </c>
      <c r="G188" s="17">
        <v>0</v>
      </c>
      <c r="H188" s="6">
        <f t="shared" si="13"/>
        <v>0</v>
      </c>
    </row>
    <row r="189" spans="1:8">
      <c r="A189" s="12">
        <v>75615</v>
      </c>
      <c r="B189" s="13" t="s">
        <v>96</v>
      </c>
      <c r="C189" s="14">
        <f>SUBTOTAL(9,C190:C197)</f>
        <v>6533981</v>
      </c>
      <c r="D189" s="14">
        <f>SUBTOTAL(9,D190:D197)</f>
        <v>1724842.52</v>
      </c>
      <c r="E189" s="7">
        <f t="shared" si="12"/>
        <v>26.398033909189511</v>
      </c>
      <c r="F189" s="14">
        <f>SUBTOTAL(9,F190:F197)</f>
        <v>0</v>
      </c>
      <c r="G189" s="14">
        <f>SUBTOTAL(9,G190:G197)</f>
        <v>0</v>
      </c>
      <c r="H189" s="7">
        <f t="shared" si="13"/>
        <v>0</v>
      </c>
    </row>
    <row r="190" spans="1:8">
      <c r="A190" s="15" t="s">
        <v>195</v>
      </c>
      <c r="B190" s="16" t="s">
        <v>30</v>
      </c>
      <c r="C190" s="17">
        <v>6444000</v>
      </c>
      <c r="D190" s="17">
        <v>1697869.92</v>
      </c>
      <c r="E190" s="6">
        <f t="shared" si="12"/>
        <v>26.348074487895719</v>
      </c>
      <c r="F190" s="17">
        <v>0</v>
      </c>
      <c r="G190" s="17">
        <v>0</v>
      </c>
      <c r="H190" s="6">
        <f t="shared" si="13"/>
        <v>0</v>
      </c>
    </row>
    <row r="191" spans="1:8">
      <c r="A191" s="15" t="s">
        <v>196</v>
      </c>
      <c r="B191" s="16" t="s">
        <v>97</v>
      </c>
      <c r="C191" s="17">
        <v>69</v>
      </c>
      <c r="D191" s="17">
        <v>133</v>
      </c>
      <c r="E191" s="6">
        <f t="shared" si="12"/>
        <v>192.75362318840578</v>
      </c>
      <c r="F191" s="17">
        <v>0</v>
      </c>
      <c r="G191" s="17">
        <v>0</v>
      </c>
      <c r="H191" s="6">
        <f t="shared" si="13"/>
        <v>0</v>
      </c>
    </row>
    <row r="192" spans="1:8">
      <c r="A192" s="15" t="s">
        <v>197</v>
      </c>
      <c r="B192" s="16" t="s">
        <v>98</v>
      </c>
      <c r="C192" s="17">
        <v>14046</v>
      </c>
      <c r="D192" s="17">
        <v>4334</v>
      </c>
      <c r="E192" s="6">
        <f t="shared" si="12"/>
        <v>30.855759646874553</v>
      </c>
      <c r="F192" s="17">
        <v>0</v>
      </c>
      <c r="G192" s="17">
        <v>0</v>
      </c>
      <c r="H192" s="6">
        <f t="shared" si="13"/>
        <v>0</v>
      </c>
    </row>
    <row r="193" spans="1:8">
      <c r="A193" s="15" t="s">
        <v>198</v>
      </c>
      <c r="B193" s="16" t="s">
        <v>99</v>
      </c>
      <c r="C193" s="17">
        <v>17866</v>
      </c>
      <c r="D193" s="17">
        <v>12588</v>
      </c>
      <c r="E193" s="6">
        <f t="shared" si="12"/>
        <v>70.45785290495914</v>
      </c>
      <c r="F193" s="17">
        <v>0</v>
      </c>
      <c r="G193" s="17">
        <v>0</v>
      </c>
      <c r="H193" s="6">
        <f t="shared" si="13"/>
        <v>0</v>
      </c>
    </row>
    <row r="194" spans="1:8">
      <c r="A194" s="15" t="s">
        <v>199</v>
      </c>
      <c r="B194" s="16" t="s">
        <v>100</v>
      </c>
      <c r="C194" s="17">
        <v>4000</v>
      </c>
      <c r="D194" s="17">
        <v>403</v>
      </c>
      <c r="E194" s="6">
        <f t="shared" si="12"/>
        <v>10.075000000000001</v>
      </c>
      <c r="F194" s="17">
        <v>0</v>
      </c>
      <c r="G194" s="17">
        <v>0</v>
      </c>
      <c r="H194" s="6">
        <f t="shared" si="13"/>
        <v>0</v>
      </c>
    </row>
    <row r="195" spans="1:8">
      <c r="A195" s="15" t="s">
        <v>192</v>
      </c>
      <c r="B195" s="16" t="s">
        <v>35</v>
      </c>
      <c r="C195" s="17">
        <v>0</v>
      </c>
      <c r="D195" s="17">
        <v>44</v>
      </c>
      <c r="E195" s="6">
        <f t="shared" ref="E195:E234" si="14">IF(C195=0,0,(D195/C195)*100)</f>
        <v>0</v>
      </c>
      <c r="F195" s="17">
        <v>0</v>
      </c>
      <c r="G195" s="17">
        <v>0</v>
      </c>
      <c r="H195" s="6">
        <f t="shared" ref="H195:H234" si="15">IF(G195=0,0,(G195/F195)*100)</f>
        <v>0</v>
      </c>
    </row>
    <row r="196" spans="1:8">
      <c r="A196" s="15" t="s">
        <v>194</v>
      </c>
      <c r="B196" s="16" t="s">
        <v>58</v>
      </c>
      <c r="C196" s="17">
        <v>30000</v>
      </c>
      <c r="D196" s="17">
        <v>2184.6</v>
      </c>
      <c r="E196" s="6">
        <f t="shared" si="14"/>
        <v>7.282</v>
      </c>
      <c r="F196" s="17">
        <v>0</v>
      </c>
      <c r="G196" s="17">
        <v>0</v>
      </c>
      <c r="H196" s="6">
        <f t="shared" si="15"/>
        <v>0</v>
      </c>
    </row>
    <row r="197" spans="1:8">
      <c r="A197" s="15">
        <v>2680</v>
      </c>
      <c r="B197" s="16" t="s">
        <v>101</v>
      </c>
      <c r="C197" s="17">
        <v>24000</v>
      </c>
      <c r="D197" s="17">
        <v>7286</v>
      </c>
      <c r="E197" s="6">
        <f t="shared" si="14"/>
        <v>30.358333333333331</v>
      </c>
      <c r="F197" s="17">
        <v>0</v>
      </c>
      <c r="G197" s="17">
        <v>0</v>
      </c>
      <c r="H197" s="6">
        <f t="shared" si="15"/>
        <v>0</v>
      </c>
    </row>
    <row r="198" spans="1:8">
      <c r="A198" s="12">
        <v>75616</v>
      </c>
      <c r="B198" s="13" t="s">
        <v>102</v>
      </c>
      <c r="C198" s="14">
        <f>SUBTOTAL(9,C199:C207)</f>
        <v>2954817</v>
      </c>
      <c r="D198" s="14">
        <f>SUBTOTAL(9,D199:D207)</f>
        <v>880061.33</v>
      </c>
      <c r="E198" s="7">
        <f t="shared" si="14"/>
        <v>29.78395379476969</v>
      </c>
      <c r="F198" s="14">
        <f>SUBTOTAL(9,F199:F207)</f>
        <v>0</v>
      </c>
      <c r="G198" s="14">
        <f>SUBTOTAL(9,G199:G207)</f>
        <v>0</v>
      </c>
      <c r="H198" s="7">
        <f t="shared" si="15"/>
        <v>0</v>
      </c>
    </row>
    <row r="199" spans="1:8">
      <c r="A199" s="15" t="s">
        <v>195</v>
      </c>
      <c r="B199" s="16" t="s">
        <v>30</v>
      </c>
      <c r="C199" s="17">
        <v>1815780</v>
      </c>
      <c r="D199" s="17">
        <v>654747.18000000005</v>
      </c>
      <c r="E199" s="6">
        <f t="shared" si="14"/>
        <v>36.058728480322507</v>
      </c>
      <c r="F199" s="17">
        <v>0</v>
      </c>
      <c r="G199" s="17">
        <v>0</v>
      </c>
      <c r="H199" s="6">
        <f t="shared" si="15"/>
        <v>0</v>
      </c>
    </row>
    <row r="200" spans="1:8">
      <c r="A200" s="15" t="s">
        <v>196</v>
      </c>
      <c r="B200" s="16" t="s">
        <v>97</v>
      </c>
      <c r="C200" s="17">
        <v>6250</v>
      </c>
      <c r="D200" s="17">
        <v>6783.6</v>
      </c>
      <c r="E200" s="6">
        <f t="shared" si="14"/>
        <v>108.53760000000001</v>
      </c>
      <c r="F200" s="17">
        <v>0</v>
      </c>
      <c r="G200" s="17">
        <v>0</v>
      </c>
      <c r="H200" s="6">
        <f t="shared" si="15"/>
        <v>0</v>
      </c>
    </row>
    <row r="201" spans="1:8">
      <c r="A201" s="15" t="s">
        <v>197</v>
      </c>
      <c r="B201" s="16" t="s">
        <v>98</v>
      </c>
      <c r="C201" s="17">
        <v>310</v>
      </c>
      <c r="D201" s="17">
        <v>203</v>
      </c>
      <c r="E201" s="6">
        <f t="shared" si="14"/>
        <v>65.483870967741936</v>
      </c>
      <c r="F201" s="17">
        <v>0</v>
      </c>
      <c r="G201" s="17">
        <v>0</v>
      </c>
      <c r="H201" s="6">
        <f t="shared" si="15"/>
        <v>0</v>
      </c>
    </row>
    <row r="202" spans="1:8">
      <c r="A202" s="15" t="s">
        <v>200</v>
      </c>
      <c r="B202" s="16" t="s">
        <v>99</v>
      </c>
      <c r="C202" s="17">
        <v>96477</v>
      </c>
      <c r="D202" s="17">
        <v>53009.23</v>
      </c>
      <c r="E202" s="6">
        <f t="shared" si="14"/>
        <v>54.94494024482519</v>
      </c>
      <c r="F202" s="17">
        <v>0</v>
      </c>
      <c r="G202" s="17">
        <v>0</v>
      </c>
      <c r="H202" s="6">
        <f t="shared" si="15"/>
        <v>0</v>
      </c>
    </row>
    <row r="203" spans="1:8">
      <c r="A203" s="15" t="s">
        <v>201</v>
      </c>
      <c r="B203" s="16" t="s">
        <v>95</v>
      </c>
      <c r="C203" s="17">
        <v>60000</v>
      </c>
      <c r="D203" s="17">
        <v>10972</v>
      </c>
      <c r="E203" s="6">
        <f t="shared" si="14"/>
        <v>18.286666666666669</v>
      </c>
      <c r="F203" s="17">
        <v>0</v>
      </c>
      <c r="G203" s="17">
        <v>0</v>
      </c>
      <c r="H203" s="6">
        <f t="shared" si="15"/>
        <v>0</v>
      </c>
    </row>
    <row r="204" spans="1:8">
      <c r="A204" s="15" t="s">
        <v>202</v>
      </c>
      <c r="B204" s="16" t="s">
        <v>103</v>
      </c>
      <c r="C204" s="17">
        <v>600000</v>
      </c>
      <c r="D204" s="17">
        <v>78783.53</v>
      </c>
      <c r="E204" s="6">
        <f t="shared" si="14"/>
        <v>13.130588333333332</v>
      </c>
      <c r="F204" s="17">
        <v>0</v>
      </c>
      <c r="G204" s="17">
        <v>0</v>
      </c>
      <c r="H204" s="6">
        <f t="shared" si="15"/>
        <v>0</v>
      </c>
    </row>
    <row r="205" spans="1:8">
      <c r="A205" s="15" t="s">
        <v>199</v>
      </c>
      <c r="B205" s="16" t="s">
        <v>100</v>
      </c>
      <c r="C205" s="17">
        <v>344000</v>
      </c>
      <c r="D205" s="17">
        <v>66087.86</v>
      </c>
      <c r="E205" s="6">
        <f t="shared" si="14"/>
        <v>19.211587209302326</v>
      </c>
      <c r="F205" s="17">
        <v>0</v>
      </c>
      <c r="G205" s="17">
        <v>0</v>
      </c>
      <c r="H205" s="6">
        <f t="shared" si="15"/>
        <v>0</v>
      </c>
    </row>
    <row r="206" spans="1:8">
      <c r="A206" s="15" t="s">
        <v>192</v>
      </c>
      <c r="B206" s="16" t="s">
        <v>35</v>
      </c>
      <c r="C206" s="17">
        <v>7000</v>
      </c>
      <c r="D206" s="17">
        <v>695.2</v>
      </c>
      <c r="E206" s="6">
        <f t="shared" si="14"/>
        <v>9.9314285714285724</v>
      </c>
      <c r="F206" s="17">
        <v>0</v>
      </c>
      <c r="G206" s="17">
        <v>0</v>
      </c>
      <c r="H206" s="6">
        <f t="shared" si="15"/>
        <v>0</v>
      </c>
    </row>
    <row r="207" spans="1:8">
      <c r="A207" s="15" t="s">
        <v>194</v>
      </c>
      <c r="B207" s="16" t="s">
        <v>58</v>
      </c>
      <c r="C207" s="17">
        <v>25000</v>
      </c>
      <c r="D207" s="17">
        <v>8779.73</v>
      </c>
      <c r="E207" s="6">
        <f t="shared" si="14"/>
        <v>35.118919999999996</v>
      </c>
      <c r="F207" s="17">
        <v>0</v>
      </c>
      <c r="G207" s="17">
        <v>0</v>
      </c>
      <c r="H207" s="6">
        <f t="shared" si="15"/>
        <v>0</v>
      </c>
    </row>
    <row r="208" spans="1:8">
      <c r="A208" s="12">
        <v>75618</v>
      </c>
      <c r="B208" s="13" t="s">
        <v>104</v>
      </c>
      <c r="C208" s="14">
        <f>SUBTOTAL(9,C209:C212)</f>
        <v>335500</v>
      </c>
      <c r="D208" s="14">
        <f>SUBTOTAL(9,D209:D212)</f>
        <v>174292.71000000002</v>
      </c>
      <c r="E208" s="7">
        <f t="shared" si="14"/>
        <v>51.950137108792852</v>
      </c>
      <c r="F208" s="14">
        <f>SUBTOTAL(9,F209:F212)</f>
        <v>0</v>
      </c>
      <c r="G208" s="14">
        <f>SUBTOTAL(9,G209:G212)</f>
        <v>0</v>
      </c>
      <c r="H208" s="7">
        <f t="shared" si="15"/>
        <v>0</v>
      </c>
    </row>
    <row r="209" spans="1:8">
      <c r="A209" s="15" t="s">
        <v>203</v>
      </c>
      <c r="B209" s="16" t="s">
        <v>105</v>
      </c>
      <c r="C209" s="17">
        <v>75000</v>
      </c>
      <c r="D209" s="17">
        <v>14696</v>
      </c>
      <c r="E209" s="6">
        <f t="shared" si="14"/>
        <v>19.594666666666665</v>
      </c>
      <c r="F209" s="17">
        <v>0</v>
      </c>
      <c r="G209" s="17">
        <v>0</v>
      </c>
      <c r="H209" s="6">
        <f t="shared" si="15"/>
        <v>0</v>
      </c>
    </row>
    <row r="210" spans="1:8">
      <c r="A210" s="15" t="s">
        <v>204</v>
      </c>
      <c r="B210" s="16" t="s">
        <v>106</v>
      </c>
      <c r="C210" s="17">
        <v>230000</v>
      </c>
      <c r="D210" s="17">
        <v>147470.69</v>
      </c>
      <c r="E210" s="6">
        <f t="shared" si="14"/>
        <v>64.117691304347829</v>
      </c>
      <c r="F210" s="17">
        <v>0</v>
      </c>
      <c r="G210" s="17">
        <v>0</v>
      </c>
      <c r="H210" s="6">
        <f t="shared" si="15"/>
        <v>0</v>
      </c>
    </row>
    <row r="211" spans="1:8">
      <c r="A211" s="15" t="s">
        <v>205</v>
      </c>
      <c r="B211" s="16" t="s">
        <v>55</v>
      </c>
      <c r="C211" s="17">
        <v>30500</v>
      </c>
      <c r="D211" s="17">
        <v>12125.64</v>
      </c>
      <c r="E211" s="6">
        <f t="shared" si="14"/>
        <v>39.756196721311468</v>
      </c>
      <c r="F211" s="17">
        <v>0</v>
      </c>
      <c r="G211" s="17">
        <v>0</v>
      </c>
      <c r="H211" s="6">
        <f t="shared" si="15"/>
        <v>0</v>
      </c>
    </row>
    <row r="212" spans="1:8">
      <c r="A212" s="15" t="s">
        <v>190</v>
      </c>
      <c r="B212" s="16" t="s">
        <v>15</v>
      </c>
      <c r="C212" s="17">
        <v>0</v>
      </c>
      <c r="D212" s="17">
        <v>0.38</v>
      </c>
      <c r="E212" s="6">
        <f t="shared" si="14"/>
        <v>0</v>
      </c>
      <c r="F212" s="17">
        <v>0</v>
      </c>
      <c r="G212" s="17">
        <v>0</v>
      </c>
      <c r="H212" s="6">
        <f t="shared" si="15"/>
        <v>0</v>
      </c>
    </row>
    <row r="213" spans="1:8">
      <c r="A213" s="12">
        <v>75621</v>
      </c>
      <c r="B213" s="13" t="s">
        <v>107</v>
      </c>
      <c r="C213" s="14">
        <f>SUBTOTAL(9,C214:C215)</f>
        <v>9852170</v>
      </c>
      <c r="D213" s="14">
        <f>SUBTOTAL(9,D214:D215)</f>
        <v>1855913.94</v>
      </c>
      <c r="E213" s="7">
        <f t="shared" si="14"/>
        <v>18.83761587548733</v>
      </c>
      <c r="F213" s="14">
        <f>SUBTOTAL(9,F214:F215)</f>
        <v>0</v>
      </c>
      <c r="G213" s="14">
        <f>SUBTOTAL(9,G214:G215)</f>
        <v>0</v>
      </c>
      <c r="H213" s="7">
        <f t="shared" si="15"/>
        <v>0</v>
      </c>
    </row>
    <row r="214" spans="1:8">
      <c r="A214" s="15" t="s">
        <v>206</v>
      </c>
      <c r="B214" s="16" t="s">
        <v>108</v>
      </c>
      <c r="C214" s="17">
        <v>9742170</v>
      </c>
      <c r="D214" s="17">
        <v>1826379</v>
      </c>
      <c r="E214" s="6">
        <f t="shared" si="14"/>
        <v>18.747147709391236</v>
      </c>
      <c r="F214" s="17">
        <v>0</v>
      </c>
      <c r="G214" s="17">
        <v>0</v>
      </c>
      <c r="H214" s="6">
        <f t="shared" si="15"/>
        <v>0</v>
      </c>
    </row>
    <row r="215" spans="1:8">
      <c r="A215" s="15" t="s">
        <v>207</v>
      </c>
      <c r="B215" s="16" t="s">
        <v>109</v>
      </c>
      <c r="C215" s="17">
        <v>110000</v>
      </c>
      <c r="D215" s="17">
        <v>29534.94</v>
      </c>
      <c r="E215" s="6">
        <f t="shared" si="14"/>
        <v>26.849945454545455</v>
      </c>
      <c r="F215" s="17">
        <v>0</v>
      </c>
      <c r="G215" s="17">
        <v>0</v>
      </c>
      <c r="H215" s="6">
        <f t="shared" si="15"/>
        <v>0</v>
      </c>
    </row>
    <row r="216" spans="1:8" ht="15.75">
      <c r="A216" s="9">
        <v>757</v>
      </c>
      <c r="B216" s="10" t="s">
        <v>110</v>
      </c>
      <c r="C216" s="11">
        <f>SUBTOTAL(9,C217:C220)</f>
        <v>0</v>
      </c>
      <c r="D216" s="11">
        <f>SUBTOTAL(9,D217:D220)</f>
        <v>0</v>
      </c>
      <c r="E216" s="1">
        <f t="shared" si="14"/>
        <v>0</v>
      </c>
      <c r="F216" s="11">
        <f>SUBTOTAL(9,F217:F220)</f>
        <v>1560000</v>
      </c>
      <c r="G216" s="11">
        <f>SUBTOTAL(9,G217:G220)</f>
        <v>480774.78999999992</v>
      </c>
      <c r="H216" s="1">
        <f t="shared" si="15"/>
        <v>30.81889679487179</v>
      </c>
    </row>
    <row r="217" spans="1:8">
      <c r="A217" s="12">
        <v>75702</v>
      </c>
      <c r="B217" s="13" t="s">
        <v>111</v>
      </c>
      <c r="C217" s="14">
        <f>SUBTOTAL(9,C218:C220)</f>
        <v>0</v>
      </c>
      <c r="D217" s="14">
        <f>SUBTOTAL(9,D218:D220)</f>
        <v>0</v>
      </c>
      <c r="E217" s="7">
        <f t="shared" si="14"/>
        <v>0</v>
      </c>
      <c r="F217" s="14">
        <f>SUBTOTAL(9,F218:F220)</f>
        <v>1560000</v>
      </c>
      <c r="G217" s="14">
        <f>SUBTOTAL(9,G218:G220)</f>
        <v>480774.78999999992</v>
      </c>
      <c r="H217" s="7">
        <f t="shared" si="15"/>
        <v>30.81889679487179</v>
      </c>
    </row>
    <row r="218" spans="1:8">
      <c r="A218" s="18">
        <v>8010</v>
      </c>
      <c r="B218" s="16" t="s">
        <v>112</v>
      </c>
      <c r="C218" s="17">
        <v>0</v>
      </c>
      <c r="D218" s="17">
        <v>0</v>
      </c>
      <c r="E218" s="6">
        <f t="shared" si="14"/>
        <v>0</v>
      </c>
      <c r="F218" s="17">
        <v>180000</v>
      </c>
      <c r="G218" s="17">
        <v>90428.12</v>
      </c>
      <c r="H218" s="6">
        <f t="shared" si="15"/>
        <v>50.237844444444448</v>
      </c>
    </row>
    <row r="219" spans="1:8">
      <c r="A219" s="18">
        <v>8070</v>
      </c>
      <c r="B219" s="16" t="s">
        <v>113</v>
      </c>
      <c r="C219" s="17">
        <v>0</v>
      </c>
      <c r="D219" s="17">
        <v>0</v>
      </c>
      <c r="E219" s="6">
        <f t="shared" si="14"/>
        <v>0</v>
      </c>
      <c r="F219" s="17">
        <v>700000</v>
      </c>
      <c r="G219" s="17">
        <v>209123.59</v>
      </c>
      <c r="H219" s="6">
        <f t="shared" si="15"/>
        <v>29.874798571428574</v>
      </c>
    </row>
    <row r="220" spans="1:8">
      <c r="A220" s="18">
        <v>8110</v>
      </c>
      <c r="B220" s="16" t="s">
        <v>114</v>
      </c>
      <c r="C220" s="17">
        <v>0</v>
      </c>
      <c r="D220" s="17">
        <v>0</v>
      </c>
      <c r="E220" s="6">
        <f t="shared" si="14"/>
        <v>0</v>
      </c>
      <c r="F220" s="17">
        <v>680000</v>
      </c>
      <c r="G220" s="17">
        <v>181223.08</v>
      </c>
      <c r="H220" s="6">
        <f t="shared" si="15"/>
        <v>26.650452941176468</v>
      </c>
    </row>
    <row r="221" spans="1:8" ht="15.75">
      <c r="A221" s="9">
        <v>758</v>
      </c>
      <c r="B221" s="10" t="s">
        <v>115</v>
      </c>
      <c r="C221" s="11">
        <f>SUBTOTAL(9,C222:C229)</f>
        <v>12818185</v>
      </c>
      <c r="D221" s="11">
        <f>SUBTOTAL(9,D222:D229)</f>
        <v>3826667</v>
      </c>
      <c r="E221" s="1">
        <f t="shared" si="14"/>
        <v>29.853423086029728</v>
      </c>
      <c r="F221" s="11">
        <f>SUBTOTAL(9,F222:F229)</f>
        <v>156043</v>
      </c>
      <c r="G221" s="11">
        <f>SUBTOTAL(9,G222:G229)</f>
        <v>0</v>
      </c>
      <c r="H221" s="1">
        <f t="shared" si="15"/>
        <v>0</v>
      </c>
    </row>
    <row r="222" spans="1:8">
      <c r="A222" s="12">
        <v>75801</v>
      </c>
      <c r="B222" s="13" t="s">
        <v>116</v>
      </c>
      <c r="C222" s="14">
        <f>SUBTOTAL(9,C223)</f>
        <v>10783404</v>
      </c>
      <c r="D222" s="14">
        <f>SUBTOTAL(9,D223)</f>
        <v>3317972</v>
      </c>
      <c r="E222" s="7">
        <f t="shared" si="14"/>
        <v>30.769245036168542</v>
      </c>
      <c r="F222" s="14">
        <f>SUBTOTAL(9,F223)</f>
        <v>0</v>
      </c>
      <c r="G222" s="14">
        <f>SUBTOTAL(9,G223)</f>
        <v>0</v>
      </c>
      <c r="H222" s="7">
        <f t="shared" si="15"/>
        <v>0</v>
      </c>
    </row>
    <row r="223" spans="1:8">
      <c r="A223" s="18">
        <v>2920</v>
      </c>
      <c r="B223" s="16" t="s">
        <v>117</v>
      </c>
      <c r="C223" s="17">
        <v>10783404</v>
      </c>
      <c r="D223" s="17">
        <v>3317972</v>
      </c>
      <c r="E223" s="6">
        <f t="shared" si="14"/>
        <v>30.769245036168542</v>
      </c>
      <c r="F223" s="17">
        <v>0</v>
      </c>
      <c r="G223" s="17">
        <v>0</v>
      </c>
      <c r="H223" s="6">
        <f t="shared" si="15"/>
        <v>0</v>
      </c>
    </row>
    <row r="224" spans="1:8">
      <c r="A224" s="12">
        <v>75807</v>
      </c>
      <c r="B224" s="13" t="s">
        <v>118</v>
      </c>
      <c r="C224" s="14">
        <f>SUBTOTAL(9,C225)</f>
        <v>1978568</v>
      </c>
      <c r="D224" s="14">
        <f>SUBTOTAL(9,D225)</f>
        <v>494643</v>
      </c>
      <c r="E224" s="7">
        <f t="shared" si="14"/>
        <v>25.000050541603823</v>
      </c>
      <c r="F224" s="14">
        <f>SUBTOTAL(9,F225)</f>
        <v>0</v>
      </c>
      <c r="G224" s="14">
        <f>SUBTOTAL(9,G225)</f>
        <v>0</v>
      </c>
      <c r="H224" s="7">
        <f t="shared" si="15"/>
        <v>0</v>
      </c>
    </row>
    <row r="225" spans="1:8">
      <c r="A225" s="18">
        <v>2920</v>
      </c>
      <c r="B225" s="16" t="s">
        <v>117</v>
      </c>
      <c r="C225" s="17">
        <v>1978568</v>
      </c>
      <c r="D225" s="17">
        <v>494643</v>
      </c>
      <c r="E225" s="6">
        <f t="shared" si="14"/>
        <v>25.000050541603823</v>
      </c>
      <c r="F225" s="17">
        <v>0</v>
      </c>
      <c r="G225" s="17">
        <v>0</v>
      </c>
      <c r="H225" s="6">
        <f t="shared" si="15"/>
        <v>0</v>
      </c>
    </row>
    <row r="226" spans="1:8">
      <c r="A226" s="12">
        <v>75818</v>
      </c>
      <c r="B226" s="13" t="s">
        <v>119</v>
      </c>
      <c r="C226" s="14">
        <f>SUBTOTAL(9,C227)</f>
        <v>0</v>
      </c>
      <c r="D226" s="14">
        <f>SUBTOTAL(9,D227)</f>
        <v>0</v>
      </c>
      <c r="E226" s="7">
        <f t="shared" si="14"/>
        <v>0</v>
      </c>
      <c r="F226" s="14">
        <f>SUBTOTAL(9,F227)</f>
        <v>156043</v>
      </c>
      <c r="G226" s="14">
        <f>SUBTOTAL(9,G227)</f>
        <v>0</v>
      </c>
      <c r="H226" s="7">
        <f t="shared" si="15"/>
        <v>0</v>
      </c>
    </row>
    <row r="227" spans="1:8">
      <c r="A227" s="18">
        <v>4810</v>
      </c>
      <c r="B227" s="16" t="s">
        <v>120</v>
      </c>
      <c r="C227" s="17">
        <v>0</v>
      </c>
      <c r="D227" s="17">
        <v>0</v>
      </c>
      <c r="E227" s="6">
        <f t="shared" si="14"/>
        <v>0</v>
      </c>
      <c r="F227" s="17">
        <v>156043</v>
      </c>
      <c r="G227" s="17">
        <v>0</v>
      </c>
      <c r="H227" s="6">
        <f t="shared" si="15"/>
        <v>0</v>
      </c>
    </row>
    <row r="228" spans="1:8">
      <c r="A228" s="12">
        <v>75831</v>
      </c>
      <c r="B228" s="13" t="s">
        <v>121</v>
      </c>
      <c r="C228" s="14">
        <f>SUBTOTAL(9,C229)</f>
        <v>56213</v>
      </c>
      <c r="D228" s="14">
        <f>SUBTOTAL(9,D229)</f>
        <v>14052</v>
      </c>
      <c r="E228" s="7">
        <f t="shared" si="14"/>
        <v>24.997776315087258</v>
      </c>
      <c r="F228" s="14">
        <f>SUBTOTAL(9,F229)</f>
        <v>0</v>
      </c>
      <c r="G228" s="14">
        <f>SUBTOTAL(9,G229)</f>
        <v>0</v>
      </c>
      <c r="H228" s="7">
        <f t="shared" si="15"/>
        <v>0</v>
      </c>
    </row>
    <row r="229" spans="1:8">
      <c r="A229" s="18">
        <v>2920</v>
      </c>
      <c r="B229" s="16" t="s">
        <v>117</v>
      </c>
      <c r="C229" s="17">
        <v>56213</v>
      </c>
      <c r="D229" s="17">
        <v>14052</v>
      </c>
      <c r="E229" s="6">
        <f t="shared" si="14"/>
        <v>24.997776315087258</v>
      </c>
      <c r="F229" s="17">
        <v>0</v>
      </c>
      <c r="G229" s="17">
        <v>0</v>
      </c>
      <c r="H229" s="6">
        <f t="shared" si="15"/>
        <v>0</v>
      </c>
    </row>
    <row r="230" spans="1:8" ht="15.75">
      <c r="A230" s="9">
        <v>801</v>
      </c>
      <c r="B230" s="10" t="s">
        <v>122</v>
      </c>
      <c r="C230" s="11">
        <f>SUBTOTAL(9,C231:C369)</f>
        <v>1395789</v>
      </c>
      <c r="D230" s="11">
        <f>SUBTOTAL(9,D231:D369)</f>
        <v>360655.97</v>
      </c>
      <c r="E230" s="1">
        <f t="shared" si="14"/>
        <v>25.838860314847011</v>
      </c>
      <c r="F230" s="11">
        <f>SUBTOTAL(9,F231:F369)</f>
        <v>19527877</v>
      </c>
      <c r="G230" s="11">
        <f>SUBTOTAL(9,G231:G369)</f>
        <v>5125146.2800000021</v>
      </c>
      <c r="H230" s="1">
        <f t="shared" si="15"/>
        <v>26.245281450717872</v>
      </c>
    </row>
    <row r="231" spans="1:8">
      <c r="A231" s="12">
        <v>80101</v>
      </c>
      <c r="B231" s="13" t="s">
        <v>123</v>
      </c>
      <c r="C231" s="14">
        <f>SUBTOTAL(9,C232:C255)</f>
        <v>26566</v>
      </c>
      <c r="D231" s="14">
        <f>SUBTOTAL(9,D232:D255)</f>
        <v>3546.01</v>
      </c>
      <c r="E231" s="7">
        <f t="shared" si="14"/>
        <v>13.347925920349319</v>
      </c>
      <c r="F231" s="14">
        <f>SUBTOTAL(9,F232:F255)</f>
        <v>8554542</v>
      </c>
      <c r="G231" s="14">
        <f>SUBTOTAL(9,G232:G255)</f>
        <v>2150348.1000000006</v>
      </c>
      <c r="H231" s="7">
        <f t="shared" si="15"/>
        <v>25.13691673966883</v>
      </c>
    </row>
    <row r="232" spans="1:8">
      <c r="A232" s="15" t="s">
        <v>189</v>
      </c>
      <c r="B232" s="16" t="s">
        <v>56</v>
      </c>
      <c r="C232" s="17">
        <v>5849</v>
      </c>
      <c r="D232" s="17">
        <v>447.01</v>
      </c>
      <c r="E232" s="6">
        <f t="shared" si="14"/>
        <v>7.6425029919644381</v>
      </c>
      <c r="F232" s="17">
        <v>0</v>
      </c>
      <c r="G232" s="17">
        <v>0</v>
      </c>
      <c r="H232" s="6">
        <f t="shared" si="15"/>
        <v>0</v>
      </c>
    </row>
    <row r="233" spans="1:8">
      <c r="A233" s="15" t="s">
        <v>187</v>
      </c>
      <c r="B233" s="16" t="s">
        <v>14</v>
      </c>
      <c r="C233" s="17">
        <v>20417</v>
      </c>
      <c r="D233" s="17">
        <v>2883</v>
      </c>
      <c r="E233" s="6">
        <f t="shared" si="14"/>
        <v>14.120585786354509</v>
      </c>
      <c r="F233" s="17">
        <v>0</v>
      </c>
      <c r="G233" s="17">
        <v>0</v>
      </c>
      <c r="H233" s="6">
        <f t="shared" si="15"/>
        <v>0</v>
      </c>
    </row>
    <row r="234" spans="1:8">
      <c r="A234" s="15" t="s">
        <v>191</v>
      </c>
      <c r="B234" s="16" t="s">
        <v>46</v>
      </c>
      <c r="C234" s="17">
        <v>300</v>
      </c>
      <c r="D234" s="17">
        <v>216</v>
      </c>
      <c r="E234" s="6">
        <f t="shared" si="14"/>
        <v>72</v>
      </c>
      <c r="F234" s="17">
        <v>0</v>
      </c>
      <c r="G234" s="17">
        <v>0</v>
      </c>
      <c r="H234" s="6">
        <f t="shared" si="15"/>
        <v>0</v>
      </c>
    </row>
    <row r="235" spans="1:8">
      <c r="A235" s="18">
        <v>3020</v>
      </c>
      <c r="B235" s="16" t="s">
        <v>16</v>
      </c>
      <c r="C235" s="17">
        <v>0</v>
      </c>
      <c r="D235" s="17">
        <v>0</v>
      </c>
      <c r="E235" s="6">
        <f t="shared" ref="E235:E274" si="16">IF(C235=0,0,(D235/C235)*100)</f>
        <v>0</v>
      </c>
      <c r="F235" s="17">
        <v>21240</v>
      </c>
      <c r="G235" s="17">
        <v>200</v>
      </c>
      <c r="H235" s="6">
        <f t="shared" ref="H235:H274" si="17">IF(G235=0,0,(G235/F235)*100)</f>
        <v>0.94161958568738224</v>
      </c>
    </row>
    <row r="236" spans="1:8">
      <c r="A236" s="18">
        <v>4010</v>
      </c>
      <c r="B236" s="16" t="s">
        <v>66</v>
      </c>
      <c r="C236" s="17">
        <v>0</v>
      </c>
      <c r="D236" s="17">
        <v>0</v>
      </c>
      <c r="E236" s="6">
        <f t="shared" si="16"/>
        <v>0</v>
      </c>
      <c r="F236" s="17">
        <v>5618276</v>
      </c>
      <c r="G236" s="17">
        <v>1387877.58</v>
      </c>
      <c r="H236" s="6">
        <f t="shared" si="17"/>
        <v>24.702908507876796</v>
      </c>
    </row>
    <row r="237" spans="1:8">
      <c r="A237" s="18">
        <v>4040</v>
      </c>
      <c r="B237" s="16" t="s">
        <v>18</v>
      </c>
      <c r="C237" s="17">
        <v>0</v>
      </c>
      <c r="D237" s="17">
        <v>0</v>
      </c>
      <c r="E237" s="6">
        <f t="shared" si="16"/>
        <v>0</v>
      </c>
      <c r="F237" s="17">
        <v>485579</v>
      </c>
      <c r="G237" s="17">
        <v>298041.77</v>
      </c>
      <c r="H237" s="6">
        <f t="shared" si="17"/>
        <v>61.378636637910624</v>
      </c>
    </row>
    <row r="238" spans="1:8">
      <c r="A238" s="18">
        <v>4110</v>
      </c>
      <c r="B238" s="16" t="s">
        <v>19</v>
      </c>
      <c r="C238" s="17">
        <v>0</v>
      </c>
      <c r="D238" s="17">
        <v>0</v>
      </c>
      <c r="E238" s="6">
        <f t="shared" si="16"/>
        <v>0</v>
      </c>
      <c r="F238" s="17">
        <v>922408</v>
      </c>
      <c r="G238" s="17">
        <v>220480.53</v>
      </c>
      <c r="H238" s="6">
        <f t="shared" si="17"/>
        <v>23.902712248809639</v>
      </c>
    </row>
    <row r="239" spans="1:8">
      <c r="A239" s="18">
        <v>4120</v>
      </c>
      <c r="B239" s="16" t="s">
        <v>20</v>
      </c>
      <c r="C239" s="17">
        <v>0</v>
      </c>
      <c r="D239" s="17">
        <v>0</v>
      </c>
      <c r="E239" s="6">
        <f t="shared" si="16"/>
        <v>0</v>
      </c>
      <c r="F239" s="17">
        <v>146465</v>
      </c>
      <c r="G239" s="17">
        <v>29964.69</v>
      </c>
      <c r="H239" s="6">
        <f t="shared" si="17"/>
        <v>20.458601030963028</v>
      </c>
    </row>
    <row r="240" spans="1:8">
      <c r="A240" s="18">
        <v>4170</v>
      </c>
      <c r="B240" s="16" t="s">
        <v>22</v>
      </c>
      <c r="C240" s="17">
        <v>0</v>
      </c>
      <c r="D240" s="17">
        <v>0</v>
      </c>
      <c r="E240" s="6">
        <f t="shared" si="16"/>
        <v>0</v>
      </c>
      <c r="F240" s="17">
        <v>22500</v>
      </c>
      <c r="G240" s="17">
        <v>3564.6</v>
      </c>
      <c r="H240" s="6">
        <f t="shared" si="17"/>
        <v>15.842666666666666</v>
      </c>
    </row>
    <row r="241" spans="1:8">
      <c r="A241" s="18">
        <v>4210</v>
      </c>
      <c r="B241" s="16" t="s">
        <v>5</v>
      </c>
      <c r="C241" s="17">
        <v>0</v>
      </c>
      <c r="D241" s="17">
        <v>0</v>
      </c>
      <c r="E241" s="6">
        <f t="shared" si="16"/>
        <v>0</v>
      </c>
      <c r="F241" s="17">
        <v>86224</v>
      </c>
      <c r="G241" s="17">
        <v>20233.400000000001</v>
      </c>
      <c r="H241" s="6">
        <f t="shared" si="17"/>
        <v>23.466088328075713</v>
      </c>
    </row>
    <row r="242" spans="1:8">
      <c r="A242" s="18">
        <v>4240</v>
      </c>
      <c r="B242" s="16" t="s">
        <v>125</v>
      </c>
      <c r="C242" s="17">
        <v>0</v>
      </c>
      <c r="D242" s="17">
        <v>0</v>
      </c>
      <c r="E242" s="6">
        <f t="shared" si="16"/>
        <v>0</v>
      </c>
      <c r="F242" s="17">
        <v>13950</v>
      </c>
      <c r="G242" s="17">
        <v>250.72</v>
      </c>
      <c r="H242" s="6">
        <f t="shared" si="17"/>
        <v>1.7972759856630822</v>
      </c>
    </row>
    <row r="243" spans="1:8">
      <c r="A243" s="18">
        <v>4260</v>
      </c>
      <c r="B243" s="16" t="s">
        <v>6</v>
      </c>
      <c r="C243" s="17">
        <v>0</v>
      </c>
      <c r="D243" s="17">
        <v>0</v>
      </c>
      <c r="E243" s="6">
        <f t="shared" si="16"/>
        <v>0</v>
      </c>
      <c r="F243" s="17">
        <v>459000</v>
      </c>
      <c r="G243" s="17">
        <v>143914.14000000001</v>
      </c>
      <c r="H243" s="6">
        <f t="shared" si="17"/>
        <v>31.353843137254906</v>
      </c>
    </row>
    <row r="244" spans="1:8">
      <c r="A244" s="18">
        <v>4270</v>
      </c>
      <c r="B244" s="16" t="s">
        <v>23</v>
      </c>
      <c r="C244" s="17">
        <v>0</v>
      </c>
      <c r="D244" s="17">
        <v>0</v>
      </c>
      <c r="E244" s="6">
        <f t="shared" si="16"/>
        <v>0</v>
      </c>
      <c r="F244" s="17">
        <v>66249</v>
      </c>
      <c r="G244" s="17">
        <v>0</v>
      </c>
      <c r="H244" s="6">
        <f t="shared" si="17"/>
        <v>0</v>
      </c>
    </row>
    <row r="245" spans="1:8">
      <c r="A245" s="18">
        <v>4280</v>
      </c>
      <c r="B245" s="16" t="s">
        <v>24</v>
      </c>
      <c r="C245" s="17">
        <v>0</v>
      </c>
      <c r="D245" s="17">
        <v>0</v>
      </c>
      <c r="E245" s="6">
        <f t="shared" si="16"/>
        <v>0</v>
      </c>
      <c r="F245" s="17">
        <v>4550</v>
      </c>
      <c r="G245" s="17">
        <v>1120</v>
      </c>
      <c r="H245" s="6">
        <f t="shared" si="17"/>
        <v>24.615384615384617</v>
      </c>
    </row>
    <row r="246" spans="1:8">
      <c r="A246" s="18">
        <v>4300</v>
      </c>
      <c r="B246" s="16" t="s">
        <v>12</v>
      </c>
      <c r="C246" s="17">
        <v>0</v>
      </c>
      <c r="D246" s="17">
        <v>0</v>
      </c>
      <c r="E246" s="6">
        <f t="shared" si="16"/>
        <v>0</v>
      </c>
      <c r="F246" s="17">
        <v>68147</v>
      </c>
      <c r="G246" s="17">
        <v>25783.040000000001</v>
      </c>
      <c r="H246" s="6">
        <f t="shared" si="17"/>
        <v>37.834446123820562</v>
      </c>
    </row>
    <row r="247" spans="1:8">
      <c r="A247" s="18">
        <v>4350</v>
      </c>
      <c r="B247" s="16" t="s">
        <v>25</v>
      </c>
      <c r="C247" s="17">
        <v>0</v>
      </c>
      <c r="D247" s="17">
        <v>0</v>
      </c>
      <c r="E247" s="6">
        <f t="shared" si="16"/>
        <v>0</v>
      </c>
      <c r="F247" s="17">
        <v>3440</v>
      </c>
      <c r="G247" s="17">
        <v>1141.5</v>
      </c>
      <c r="H247" s="6">
        <f t="shared" si="17"/>
        <v>33.183139534883722</v>
      </c>
    </row>
    <row r="248" spans="1:8">
      <c r="A248" s="18">
        <v>4360</v>
      </c>
      <c r="B248" s="16" t="s">
        <v>26</v>
      </c>
      <c r="C248" s="17">
        <v>0</v>
      </c>
      <c r="D248" s="17">
        <v>0</v>
      </c>
      <c r="E248" s="6">
        <f t="shared" si="16"/>
        <v>0</v>
      </c>
      <c r="F248" s="17">
        <v>1440</v>
      </c>
      <c r="G248" s="17">
        <v>282.89</v>
      </c>
      <c r="H248" s="6">
        <f t="shared" si="17"/>
        <v>19.645138888888887</v>
      </c>
    </row>
    <row r="249" spans="1:8">
      <c r="A249" s="18">
        <v>4370</v>
      </c>
      <c r="B249" s="16" t="s">
        <v>27</v>
      </c>
      <c r="C249" s="17">
        <v>0</v>
      </c>
      <c r="D249" s="17">
        <v>0</v>
      </c>
      <c r="E249" s="6">
        <f t="shared" si="16"/>
        <v>0</v>
      </c>
      <c r="F249" s="17">
        <v>9760</v>
      </c>
      <c r="G249" s="17">
        <v>4393.2700000000004</v>
      </c>
      <c r="H249" s="6">
        <f t="shared" si="17"/>
        <v>45.013012295081971</v>
      </c>
    </row>
    <row r="250" spans="1:8">
      <c r="A250" s="18">
        <v>4410</v>
      </c>
      <c r="B250" s="16" t="s">
        <v>28</v>
      </c>
      <c r="C250" s="17">
        <v>0</v>
      </c>
      <c r="D250" s="17">
        <v>0</v>
      </c>
      <c r="E250" s="6">
        <f t="shared" si="16"/>
        <v>0</v>
      </c>
      <c r="F250" s="17">
        <v>2000</v>
      </c>
      <c r="G250" s="17">
        <v>673.47</v>
      </c>
      <c r="H250" s="6">
        <f t="shared" si="17"/>
        <v>33.673500000000004</v>
      </c>
    </row>
    <row r="251" spans="1:8">
      <c r="A251" s="18">
        <v>4430</v>
      </c>
      <c r="B251" s="16" t="s">
        <v>7</v>
      </c>
      <c r="C251" s="17">
        <v>0</v>
      </c>
      <c r="D251" s="17">
        <v>0</v>
      </c>
      <c r="E251" s="6">
        <f t="shared" si="16"/>
        <v>0</v>
      </c>
      <c r="F251" s="17">
        <v>7200</v>
      </c>
      <c r="G251" s="17">
        <v>5928</v>
      </c>
      <c r="H251" s="6">
        <f t="shared" si="17"/>
        <v>82.333333333333343</v>
      </c>
    </row>
    <row r="252" spans="1:8">
      <c r="A252" s="18">
        <v>4440</v>
      </c>
      <c r="B252" s="16" t="s">
        <v>81</v>
      </c>
      <c r="C252" s="17">
        <v>0</v>
      </c>
      <c r="D252" s="17">
        <v>0</v>
      </c>
      <c r="E252" s="6">
        <f t="shared" si="16"/>
        <v>0</v>
      </c>
      <c r="F252" s="17">
        <v>308764</v>
      </c>
      <c r="G252" s="17">
        <v>0</v>
      </c>
      <c r="H252" s="6">
        <f t="shared" si="17"/>
        <v>0</v>
      </c>
    </row>
    <row r="253" spans="1:8">
      <c r="A253" s="18">
        <v>4580</v>
      </c>
      <c r="B253" s="16" t="s">
        <v>15</v>
      </c>
      <c r="C253" s="17">
        <v>0</v>
      </c>
      <c r="D253" s="17">
        <v>0</v>
      </c>
      <c r="E253" s="6">
        <f t="shared" si="16"/>
        <v>0</v>
      </c>
      <c r="F253" s="17">
        <v>450</v>
      </c>
      <c r="G253" s="17">
        <v>450</v>
      </c>
      <c r="H253" s="6">
        <f t="shared" si="17"/>
        <v>100</v>
      </c>
    </row>
    <row r="254" spans="1:8">
      <c r="A254" s="18">
        <v>4700</v>
      </c>
      <c r="B254" s="16" t="s">
        <v>32</v>
      </c>
      <c r="C254" s="17">
        <v>0</v>
      </c>
      <c r="D254" s="17">
        <v>0</v>
      </c>
      <c r="E254" s="6">
        <f t="shared" si="16"/>
        <v>0</v>
      </c>
      <c r="F254" s="17">
        <v>6900</v>
      </c>
      <c r="G254" s="17">
        <v>6048.5</v>
      </c>
      <c r="H254" s="6">
        <f t="shared" si="17"/>
        <v>87.659420289855078</v>
      </c>
    </row>
    <row r="255" spans="1:8">
      <c r="A255" s="18">
        <v>6050</v>
      </c>
      <c r="B255" s="16" t="s">
        <v>1</v>
      </c>
      <c r="C255" s="17">
        <v>0</v>
      </c>
      <c r="D255" s="17">
        <v>0</v>
      </c>
      <c r="E255" s="6">
        <f t="shared" si="16"/>
        <v>0</v>
      </c>
      <c r="F255" s="17">
        <v>300000</v>
      </c>
      <c r="G255" s="17">
        <v>0</v>
      </c>
      <c r="H255" s="6">
        <f t="shared" si="17"/>
        <v>0</v>
      </c>
    </row>
    <row r="256" spans="1:8">
      <c r="A256" s="12">
        <v>80103</v>
      </c>
      <c r="B256" s="13" t="s">
        <v>127</v>
      </c>
      <c r="C256" s="14">
        <f>SUBTOTAL(9,C257:C265)</f>
        <v>49000</v>
      </c>
      <c r="D256" s="14">
        <f>SUBTOTAL(9,D257:D265)</f>
        <v>10009.4</v>
      </c>
      <c r="E256" s="7">
        <f t="shared" si="16"/>
        <v>20.427346938775511</v>
      </c>
      <c r="F256" s="14">
        <f>SUBTOTAL(9,F257:F265)</f>
        <v>611066</v>
      </c>
      <c r="G256" s="14">
        <f>SUBTOTAL(9,G257:G265)</f>
        <v>162627.68</v>
      </c>
      <c r="H256" s="7">
        <f t="shared" si="17"/>
        <v>26.61376676169186</v>
      </c>
    </row>
    <row r="257" spans="1:8">
      <c r="A257" s="15" t="s">
        <v>187</v>
      </c>
      <c r="B257" s="16" t="s">
        <v>14</v>
      </c>
      <c r="C257" s="17">
        <v>49000</v>
      </c>
      <c r="D257" s="17">
        <v>10009.4</v>
      </c>
      <c r="E257" s="6">
        <f t="shared" si="16"/>
        <v>20.427346938775511</v>
      </c>
      <c r="F257" s="17">
        <v>0</v>
      </c>
      <c r="G257" s="17">
        <v>0</v>
      </c>
      <c r="H257" s="6">
        <f t="shared" si="17"/>
        <v>0</v>
      </c>
    </row>
    <row r="258" spans="1:8">
      <c r="A258" s="18">
        <v>3020</v>
      </c>
      <c r="B258" s="16" t="s">
        <v>128</v>
      </c>
      <c r="C258" s="17">
        <v>0</v>
      </c>
      <c r="D258" s="17">
        <v>0</v>
      </c>
      <c r="E258" s="6">
        <f t="shared" si="16"/>
        <v>0</v>
      </c>
      <c r="F258" s="17">
        <v>1241</v>
      </c>
      <c r="G258" s="17">
        <v>0</v>
      </c>
      <c r="H258" s="6">
        <f t="shared" si="17"/>
        <v>0</v>
      </c>
    </row>
    <row r="259" spans="1:8">
      <c r="A259" s="18">
        <v>4010</v>
      </c>
      <c r="B259" s="16" t="s">
        <v>17</v>
      </c>
      <c r="C259" s="17">
        <v>0</v>
      </c>
      <c r="D259" s="17">
        <v>0</v>
      </c>
      <c r="E259" s="6">
        <f t="shared" si="16"/>
        <v>0</v>
      </c>
      <c r="F259" s="17">
        <v>457925</v>
      </c>
      <c r="G259" s="17">
        <v>119042.37</v>
      </c>
      <c r="H259" s="6">
        <f t="shared" si="17"/>
        <v>25.9960408363815</v>
      </c>
    </row>
    <row r="260" spans="1:8">
      <c r="A260" s="18">
        <v>4040</v>
      </c>
      <c r="B260" s="16" t="s">
        <v>18</v>
      </c>
      <c r="C260" s="17">
        <v>0</v>
      </c>
      <c r="D260" s="17">
        <v>0</v>
      </c>
      <c r="E260" s="6">
        <f t="shared" si="16"/>
        <v>0</v>
      </c>
      <c r="F260" s="17">
        <v>32950</v>
      </c>
      <c r="G260" s="17">
        <v>22948.07</v>
      </c>
      <c r="H260" s="6">
        <f t="shared" si="17"/>
        <v>69.645128983308041</v>
      </c>
    </row>
    <row r="261" spans="1:8">
      <c r="A261" s="18">
        <v>4110</v>
      </c>
      <c r="B261" s="16" t="s">
        <v>37</v>
      </c>
      <c r="C261" s="17">
        <v>0</v>
      </c>
      <c r="D261" s="17">
        <v>0</v>
      </c>
      <c r="E261" s="6">
        <f t="shared" si="16"/>
        <v>0</v>
      </c>
      <c r="F261" s="17">
        <v>74601</v>
      </c>
      <c r="G261" s="17">
        <v>17795.669999999998</v>
      </c>
      <c r="H261" s="6">
        <f t="shared" si="17"/>
        <v>23.854465757831662</v>
      </c>
    </row>
    <row r="262" spans="1:8">
      <c r="A262" s="18">
        <v>4120</v>
      </c>
      <c r="B262" s="16" t="s">
        <v>38</v>
      </c>
      <c r="C262" s="17">
        <v>0</v>
      </c>
      <c r="D262" s="17">
        <v>0</v>
      </c>
      <c r="E262" s="6">
        <f t="shared" si="16"/>
        <v>0</v>
      </c>
      <c r="F262" s="17">
        <v>11998</v>
      </c>
      <c r="G262" s="17">
        <v>2841.57</v>
      </c>
      <c r="H262" s="6">
        <f t="shared" si="17"/>
        <v>23.68369728288048</v>
      </c>
    </row>
    <row r="263" spans="1:8">
      <c r="A263" s="18">
        <v>4210</v>
      </c>
      <c r="B263" s="16" t="s">
        <v>5</v>
      </c>
      <c r="C263" s="17">
        <v>0</v>
      </c>
      <c r="D263" s="17">
        <v>0</v>
      </c>
      <c r="E263" s="6">
        <f t="shared" si="16"/>
        <v>0</v>
      </c>
      <c r="F263" s="17">
        <v>2610</v>
      </c>
      <c r="G263" s="17">
        <v>0</v>
      </c>
      <c r="H263" s="6">
        <f t="shared" si="17"/>
        <v>0</v>
      </c>
    </row>
    <row r="264" spans="1:8">
      <c r="A264" s="18">
        <v>4240</v>
      </c>
      <c r="B264" s="16" t="s">
        <v>125</v>
      </c>
      <c r="C264" s="17">
        <v>0</v>
      </c>
      <c r="D264" s="17">
        <v>0</v>
      </c>
      <c r="E264" s="6">
        <f t="shared" si="16"/>
        <v>0</v>
      </c>
      <c r="F264" s="17">
        <v>2970</v>
      </c>
      <c r="G264" s="17">
        <v>0</v>
      </c>
      <c r="H264" s="6">
        <f t="shared" si="17"/>
        <v>0</v>
      </c>
    </row>
    <row r="265" spans="1:8">
      <c r="A265" s="18">
        <v>4440</v>
      </c>
      <c r="B265" s="16" t="s">
        <v>74</v>
      </c>
      <c r="C265" s="17">
        <v>0</v>
      </c>
      <c r="D265" s="17">
        <v>0</v>
      </c>
      <c r="E265" s="6">
        <f t="shared" si="16"/>
        <v>0</v>
      </c>
      <c r="F265" s="17">
        <v>26771</v>
      </c>
      <c r="G265" s="17">
        <v>0</v>
      </c>
      <c r="H265" s="6">
        <f t="shared" si="17"/>
        <v>0</v>
      </c>
    </row>
    <row r="266" spans="1:8">
      <c r="A266" s="12">
        <v>80104</v>
      </c>
      <c r="B266" s="13" t="s">
        <v>129</v>
      </c>
      <c r="C266" s="14">
        <f>SUBTOTAL(9,C267:C289)</f>
        <v>1080838</v>
      </c>
      <c r="D266" s="14">
        <f>SUBTOTAL(9,D267:D289)</f>
        <v>208959.38</v>
      </c>
      <c r="E266" s="7">
        <f t="shared" si="16"/>
        <v>19.333089695217971</v>
      </c>
      <c r="F266" s="14">
        <f>SUBTOTAL(9,F267:F289)</f>
        <v>4043501</v>
      </c>
      <c r="G266" s="14">
        <f>SUBTOTAL(9,G267:G289)</f>
        <v>1023961</v>
      </c>
      <c r="H266" s="7">
        <f t="shared" si="17"/>
        <v>25.323624255317362</v>
      </c>
    </row>
    <row r="267" spans="1:8">
      <c r="A267" s="15" t="s">
        <v>187</v>
      </c>
      <c r="B267" s="16" t="s">
        <v>14</v>
      </c>
      <c r="C267" s="17">
        <v>1080538</v>
      </c>
      <c r="D267" s="17">
        <v>208647.38</v>
      </c>
      <c r="E267" s="6">
        <f t="shared" si="16"/>
        <v>19.309582818929087</v>
      </c>
      <c r="F267" s="17">
        <v>0</v>
      </c>
      <c r="G267" s="17">
        <v>0</v>
      </c>
      <c r="H267" s="6">
        <f t="shared" si="17"/>
        <v>0</v>
      </c>
    </row>
    <row r="268" spans="1:8">
      <c r="A268" s="15" t="s">
        <v>191</v>
      </c>
      <c r="B268" s="16" t="s">
        <v>46</v>
      </c>
      <c r="C268" s="17">
        <v>300</v>
      </c>
      <c r="D268" s="17">
        <v>312</v>
      </c>
      <c r="E268" s="6">
        <f t="shared" si="16"/>
        <v>104</v>
      </c>
      <c r="F268" s="17">
        <v>0</v>
      </c>
      <c r="G268" s="17">
        <v>0</v>
      </c>
      <c r="H268" s="6">
        <f t="shared" si="17"/>
        <v>0</v>
      </c>
    </row>
    <row r="269" spans="1:8">
      <c r="A269" s="18">
        <v>3020</v>
      </c>
      <c r="B269" s="16" t="s">
        <v>16</v>
      </c>
      <c r="C269" s="17">
        <v>0</v>
      </c>
      <c r="D269" s="17">
        <v>0</v>
      </c>
      <c r="E269" s="6">
        <f t="shared" si="16"/>
        <v>0</v>
      </c>
      <c r="F269" s="17">
        <v>11700</v>
      </c>
      <c r="G269" s="17">
        <v>0</v>
      </c>
      <c r="H269" s="6">
        <f t="shared" si="17"/>
        <v>0</v>
      </c>
    </row>
    <row r="270" spans="1:8">
      <c r="A270" s="18">
        <v>4010</v>
      </c>
      <c r="B270" s="16" t="s">
        <v>66</v>
      </c>
      <c r="C270" s="17">
        <v>0</v>
      </c>
      <c r="D270" s="17">
        <v>0</v>
      </c>
      <c r="E270" s="6">
        <f t="shared" si="16"/>
        <v>0</v>
      </c>
      <c r="F270" s="17">
        <v>2635653</v>
      </c>
      <c r="G270" s="17">
        <v>611527.74</v>
      </c>
      <c r="H270" s="6">
        <f t="shared" si="17"/>
        <v>23.202133968318286</v>
      </c>
    </row>
    <row r="271" spans="1:8">
      <c r="A271" s="18">
        <v>4040</v>
      </c>
      <c r="B271" s="16" t="s">
        <v>18</v>
      </c>
      <c r="C271" s="17">
        <v>0</v>
      </c>
      <c r="D271" s="17">
        <v>0</v>
      </c>
      <c r="E271" s="6">
        <f t="shared" si="16"/>
        <v>0</v>
      </c>
      <c r="F271" s="17">
        <v>207281</v>
      </c>
      <c r="G271" s="17">
        <v>148021.10999999999</v>
      </c>
      <c r="H271" s="6">
        <f t="shared" si="17"/>
        <v>71.410843251431615</v>
      </c>
    </row>
    <row r="272" spans="1:8">
      <c r="A272" s="18">
        <v>4110</v>
      </c>
      <c r="B272" s="16" t="s">
        <v>19</v>
      </c>
      <c r="C272" s="17">
        <v>0</v>
      </c>
      <c r="D272" s="17">
        <v>0</v>
      </c>
      <c r="E272" s="6">
        <f t="shared" si="16"/>
        <v>0</v>
      </c>
      <c r="F272" s="17">
        <v>420305</v>
      </c>
      <c r="G272" s="17">
        <v>109194.74</v>
      </c>
      <c r="H272" s="6">
        <f t="shared" si="17"/>
        <v>25.97988127669193</v>
      </c>
    </row>
    <row r="273" spans="1:8">
      <c r="A273" s="18">
        <v>4120</v>
      </c>
      <c r="B273" s="16" t="s">
        <v>20</v>
      </c>
      <c r="C273" s="17">
        <v>0</v>
      </c>
      <c r="D273" s="17">
        <v>0</v>
      </c>
      <c r="E273" s="6">
        <f t="shared" si="16"/>
        <v>0</v>
      </c>
      <c r="F273" s="17">
        <v>64780</v>
      </c>
      <c r="G273" s="17">
        <v>13406.61</v>
      </c>
      <c r="H273" s="6">
        <f t="shared" si="17"/>
        <v>20.695600493979622</v>
      </c>
    </row>
    <row r="274" spans="1:8">
      <c r="A274" s="18">
        <v>4170</v>
      </c>
      <c r="B274" s="16" t="s">
        <v>22</v>
      </c>
      <c r="C274" s="17">
        <v>0</v>
      </c>
      <c r="D274" s="17">
        <v>0</v>
      </c>
      <c r="E274" s="6">
        <f t="shared" si="16"/>
        <v>0</v>
      </c>
      <c r="F274" s="17">
        <v>3600</v>
      </c>
      <c r="G274" s="17">
        <v>0</v>
      </c>
      <c r="H274" s="6">
        <f t="shared" si="17"/>
        <v>0</v>
      </c>
    </row>
    <row r="275" spans="1:8">
      <c r="A275" s="18">
        <v>4210</v>
      </c>
      <c r="B275" s="16" t="s">
        <v>5</v>
      </c>
      <c r="C275" s="17">
        <v>0</v>
      </c>
      <c r="D275" s="17">
        <v>0</v>
      </c>
      <c r="E275" s="6">
        <f t="shared" ref="E275:E313" si="18">IF(C275=0,0,(D275/C275)*100)</f>
        <v>0</v>
      </c>
      <c r="F275" s="17">
        <v>47616</v>
      </c>
      <c r="G275" s="17">
        <v>7277.8</v>
      </c>
      <c r="H275" s="6">
        <f t="shared" ref="H275:H313" si="19">IF(G275=0,0,(G275/F275)*100)</f>
        <v>15.284358198924734</v>
      </c>
    </row>
    <row r="276" spans="1:8">
      <c r="A276" s="18">
        <v>4220</v>
      </c>
      <c r="B276" s="16" t="s">
        <v>124</v>
      </c>
      <c r="C276" s="17">
        <v>0</v>
      </c>
      <c r="D276" s="17">
        <v>0</v>
      </c>
      <c r="E276" s="6">
        <f t="shared" si="18"/>
        <v>0</v>
      </c>
      <c r="F276" s="17">
        <v>280998</v>
      </c>
      <c r="G276" s="17">
        <v>73793.429999999993</v>
      </c>
      <c r="H276" s="6">
        <f t="shared" si="19"/>
        <v>26.261194029850742</v>
      </c>
    </row>
    <row r="277" spans="1:8">
      <c r="A277" s="18">
        <v>4240</v>
      </c>
      <c r="B277" s="16" t="s">
        <v>125</v>
      </c>
      <c r="C277" s="17">
        <v>0</v>
      </c>
      <c r="D277" s="17">
        <v>0</v>
      </c>
      <c r="E277" s="6">
        <f t="shared" si="18"/>
        <v>0</v>
      </c>
      <c r="F277" s="17">
        <v>12780</v>
      </c>
      <c r="G277" s="17">
        <v>1319.81</v>
      </c>
      <c r="H277" s="6">
        <f t="shared" si="19"/>
        <v>10.327151799687011</v>
      </c>
    </row>
    <row r="278" spans="1:8">
      <c r="A278" s="18">
        <v>4260</v>
      </c>
      <c r="B278" s="16" t="s">
        <v>6</v>
      </c>
      <c r="C278" s="17">
        <v>0</v>
      </c>
      <c r="D278" s="17">
        <v>0</v>
      </c>
      <c r="E278" s="6">
        <f t="shared" si="18"/>
        <v>0</v>
      </c>
      <c r="F278" s="17">
        <v>160830</v>
      </c>
      <c r="G278" s="17">
        <v>44569.89</v>
      </c>
      <c r="H278" s="6">
        <f t="shared" si="19"/>
        <v>27.712423055400109</v>
      </c>
    </row>
    <row r="279" spans="1:8">
      <c r="A279" s="18">
        <v>4270</v>
      </c>
      <c r="B279" s="16" t="s">
        <v>23</v>
      </c>
      <c r="C279" s="17">
        <v>0</v>
      </c>
      <c r="D279" s="17">
        <v>0</v>
      </c>
      <c r="E279" s="6">
        <f t="shared" si="18"/>
        <v>0</v>
      </c>
      <c r="F279" s="17">
        <v>7101</v>
      </c>
      <c r="G279" s="17">
        <v>0</v>
      </c>
      <c r="H279" s="6">
        <f t="shared" si="19"/>
        <v>0</v>
      </c>
    </row>
    <row r="280" spans="1:8">
      <c r="A280" s="18">
        <v>4280</v>
      </c>
      <c r="B280" s="16" t="s">
        <v>24</v>
      </c>
      <c r="C280" s="17">
        <v>0</v>
      </c>
      <c r="D280" s="17">
        <v>0</v>
      </c>
      <c r="E280" s="6">
        <f t="shared" si="18"/>
        <v>0</v>
      </c>
      <c r="F280" s="17">
        <v>2988</v>
      </c>
      <c r="G280" s="17">
        <v>120</v>
      </c>
      <c r="H280" s="6">
        <f t="shared" si="19"/>
        <v>4.0160642570281126</v>
      </c>
    </row>
    <row r="281" spans="1:8">
      <c r="A281" s="18">
        <v>4300</v>
      </c>
      <c r="B281" s="16" t="s">
        <v>12</v>
      </c>
      <c r="C281" s="17">
        <v>0</v>
      </c>
      <c r="D281" s="17">
        <v>0</v>
      </c>
      <c r="E281" s="6">
        <f t="shared" si="18"/>
        <v>0</v>
      </c>
      <c r="F281" s="17">
        <v>34180</v>
      </c>
      <c r="G281" s="17">
        <v>8055.31</v>
      </c>
      <c r="H281" s="6">
        <f t="shared" si="19"/>
        <v>23.567320070216503</v>
      </c>
    </row>
    <row r="282" spans="1:8">
      <c r="A282" s="18">
        <v>4350</v>
      </c>
      <c r="B282" s="16" t="s">
        <v>25</v>
      </c>
      <c r="C282" s="17">
        <v>0</v>
      </c>
      <c r="D282" s="17">
        <v>0</v>
      </c>
      <c r="E282" s="6">
        <f t="shared" si="18"/>
        <v>0</v>
      </c>
      <c r="F282" s="17">
        <v>2400</v>
      </c>
      <c r="G282" s="17">
        <v>399.24</v>
      </c>
      <c r="H282" s="6">
        <f t="shared" si="19"/>
        <v>16.634999999999998</v>
      </c>
    </row>
    <row r="283" spans="1:8">
      <c r="A283" s="18">
        <v>4360</v>
      </c>
      <c r="B283" s="16" t="s">
        <v>130</v>
      </c>
      <c r="C283" s="17">
        <v>0</v>
      </c>
      <c r="D283" s="17">
        <v>0</v>
      </c>
      <c r="E283" s="6">
        <f t="shared" si="18"/>
        <v>0</v>
      </c>
      <c r="F283" s="17">
        <v>2560</v>
      </c>
      <c r="G283" s="17">
        <v>388.81</v>
      </c>
      <c r="H283" s="6">
        <f t="shared" si="19"/>
        <v>15.187890625</v>
      </c>
    </row>
    <row r="284" spans="1:8">
      <c r="A284" s="18">
        <v>4370</v>
      </c>
      <c r="B284" s="16" t="s">
        <v>27</v>
      </c>
      <c r="C284" s="17">
        <v>0</v>
      </c>
      <c r="D284" s="17">
        <v>0</v>
      </c>
      <c r="E284" s="6">
        <f t="shared" si="18"/>
        <v>0</v>
      </c>
      <c r="F284" s="17">
        <v>5880</v>
      </c>
      <c r="G284" s="17">
        <v>1994.82</v>
      </c>
      <c r="H284" s="6">
        <f t="shared" si="19"/>
        <v>33.925510204081633</v>
      </c>
    </row>
    <row r="285" spans="1:8">
      <c r="A285" s="18">
        <v>4410</v>
      </c>
      <c r="B285" s="16" t="s">
        <v>28</v>
      </c>
      <c r="C285" s="17">
        <v>0</v>
      </c>
      <c r="D285" s="17">
        <v>0</v>
      </c>
      <c r="E285" s="6">
        <f t="shared" si="18"/>
        <v>0</v>
      </c>
      <c r="F285" s="17">
        <v>3520</v>
      </c>
      <c r="G285" s="17">
        <v>187.2</v>
      </c>
      <c r="H285" s="6">
        <f t="shared" si="19"/>
        <v>5.3181818181818175</v>
      </c>
    </row>
    <row r="286" spans="1:8">
      <c r="A286" s="18">
        <v>4430</v>
      </c>
      <c r="B286" s="16" t="s">
        <v>7</v>
      </c>
      <c r="C286" s="17">
        <v>0</v>
      </c>
      <c r="D286" s="17">
        <v>0</v>
      </c>
      <c r="E286" s="6">
        <f t="shared" si="18"/>
        <v>0</v>
      </c>
      <c r="F286" s="17">
        <v>8100</v>
      </c>
      <c r="G286" s="17">
        <v>1501</v>
      </c>
      <c r="H286" s="6">
        <f t="shared" si="19"/>
        <v>18.530864197530864</v>
      </c>
    </row>
    <row r="287" spans="1:8">
      <c r="A287" s="18">
        <v>4440</v>
      </c>
      <c r="B287" s="16" t="s">
        <v>81</v>
      </c>
      <c r="C287" s="17">
        <v>0</v>
      </c>
      <c r="D287" s="17">
        <v>0</v>
      </c>
      <c r="E287" s="6">
        <f t="shared" si="18"/>
        <v>0</v>
      </c>
      <c r="F287" s="17">
        <v>125409</v>
      </c>
      <c r="G287" s="17">
        <v>0</v>
      </c>
      <c r="H287" s="6">
        <f t="shared" si="19"/>
        <v>0</v>
      </c>
    </row>
    <row r="288" spans="1:8">
      <c r="A288" s="18">
        <v>4580</v>
      </c>
      <c r="B288" s="16" t="s">
        <v>15</v>
      </c>
      <c r="C288" s="17">
        <v>0</v>
      </c>
      <c r="D288" s="17">
        <v>0</v>
      </c>
      <c r="E288" s="6">
        <f t="shared" si="18"/>
        <v>0</v>
      </c>
      <c r="F288" s="17">
        <v>3420</v>
      </c>
      <c r="G288" s="17">
        <v>623.49</v>
      </c>
      <c r="H288" s="6">
        <f t="shared" si="19"/>
        <v>18.230701754385965</v>
      </c>
    </row>
    <row r="289" spans="1:8">
      <c r="A289" s="18">
        <v>4700</v>
      </c>
      <c r="B289" s="16" t="s">
        <v>32</v>
      </c>
      <c r="C289" s="17">
        <v>0</v>
      </c>
      <c r="D289" s="17">
        <v>0</v>
      </c>
      <c r="E289" s="6">
        <f t="shared" si="18"/>
        <v>0</v>
      </c>
      <c r="F289" s="17">
        <v>2400</v>
      </c>
      <c r="G289" s="17">
        <v>1580</v>
      </c>
      <c r="H289" s="6">
        <f t="shared" si="19"/>
        <v>65.833333333333329</v>
      </c>
    </row>
    <row r="290" spans="1:8">
      <c r="A290" s="12">
        <v>80110</v>
      </c>
      <c r="B290" s="13" t="s">
        <v>131</v>
      </c>
      <c r="C290" s="14">
        <f>SUBTOTAL(9,C291:C313)</f>
        <v>39177</v>
      </c>
      <c r="D290" s="14">
        <f>SUBTOTAL(9,D291:D313)</f>
        <v>45333.18</v>
      </c>
      <c r="E290" s="7">
        <f t="shared" si="18"/>
        <v>115.71376062485643</v>
      </c>
      <c r="F290" s="14">
        <f>SUBTOTAL(9,F291:F313)</f>
        <v>5312083</v>
      </c>
      <c r="G290" s="14">
        <f>SUBTOTAL(9,G291:G313)</f>
        <v>1558045.6800000004</v>
      </c>
      <c r="H290" s="7">
        <f t="shared" si="19"/>
        <v>29.330220932165414</v>
      </c>
    </row>
    <row r="291" spans="1:8">
      <c r="A291" s="15" t="s">
        <v>189</v>
      </c>
      <c r="B291" s="16" t="s">
        <v>56</v>
      </c>
      <c r="C291" s="17">
        <v>8977</v>
      </c>
      <c r="D291" s="17">
        <v>1360.18</v>
      </c>
      <c r="E291" s="6">
        <f t="shared" si="18"/>
        <v>15.151832460732987</v>
      </c>
      <c r="F291" s="17">
        <v>0</v>
      </c>
      <c r="G291" s="17">
        <v>0</v>
      </c>
      <c r="H291" s="6">
        <f t="shared" si="19"/>
        <v>0</v>
      </c>
    </row>
    <row r="292" spans="1:8">
      <c r="A292" s="15" t="s">
        <v>187</v>
      </c>
      <c r="B292" s="16" t="s">
        <v>14</v>
      </c>
      <c r="C292" s="17">
        <v>30000</v>
      </c>
      <c r="D292" s="17">
        <v>43630</v>
      </c>
      <c r="E292" s="6">
        <f t="shared" si="18"/>
        <v>145.43333333333334</v>
      </c>
      <c r="F292" s="17">
        <v>0</v>
      </c>
      <c r="G292" s="17">
        <v>0</v>
      </c>
      <c r="H292" s="6">
        <f t="shared" si="19"/>
        <v>0</v>
      </c>
    </row>
    <row r="293" spans="1:8">
      <c r="A293" s="15" t="s">
        <v>191</v>
      </c>
      <c r="B293" s="16" t="s">
        <v>46</v>
      </c>
      <c r="C293" s="17">
        <v>200</v>
      </c>
      <c r="D293" s="17">
        <v>343</v>
      </c>
      <c r="E293" s="6">
        <f t="shared" si="18"/>
        <v>171.5</v>
      </c>
      <c r="F293" s="17">
        <v>0</v>
      </c>
      <c r="G293" s="17">
        <v>0</v>
      </c>
      <c r="H293" s="6">
        <f t="shared" si="19"/>
        <v>0</v>
      </c>
    </row>
    <row r="294" spans="1:8">
      <c r="A294" s="18">
        <v>3020</v>
      </c>
      <c r="B294" s="16" t="s">
        <v>16</v>
      </c>
      <c r="C294" s="17">
        <v>0</v>
      </c>
      <c r="D294" s="17">
        <v>0</v>
      </c>
      <c r="E294" s="6">
        <f t="shared" si="18"/>
        <v>0</v>
      </c>
      <c r="F294" s="17">
        <v>16200</v>
      </c>
      <c r="G294" s="17">
        <v>0</v>
      </c>
      <c r="H294" s="6">
        <f t="shared" si="19"/>
        <v>0</v>
      </c>
    </row>
    <row r="295" spans="1:8">
      <c r="A295" s="18">
        <v>4010</v>
      </c>
      <c r="B295" s="16" t="s">
        <v>66</v>
      </c>
      <c r="C295" s="17">
        <v>0</v>
      </c>
      <c r="D295" s="17">
        <v>0</v>
      </c>
      <c r="E295" s="6">
        <f t="shared" si="18"/>
        <v>0</v>
      </c>
      <c r="F295" s="17">
        <v>3692927</v>
      </c>
      <c r="G295" s="17">
        <v>901723.43</v>
      </c>
      <c r="H295" s="6">
        <f t="shared" si="19"/>
        <v>24.417580688705737</v>
      </c>
    </row>
    <row r="296" spans="1:8">
      <c r="A296" s="18">
        <v>4040</v>
      </c>
      <c r="B296" s="16" t="s">
        <v>18</v>
      </c>
      <c r="C296" s="17">
        <v>0</v>
      </c>
      <c r="D296" s="17">
        <v>0</v>
      </c>
      <c r="E296" s="6">
        <f t="shared" si="18"/>
        <v>0</v>
      </c>
      <c r="F296" s="17">
        <v>283102</v>
      </c>
      <c r="G296" s="17">
        <v>265938.52</v>
      </c>
      <c r="H296" s="6">
        <f t="shared" si="19"/>
        <v>93.937351202040261</v>
      </c>
    </row>
    <row r="297" spans="1:8">
      <c r="A297" s="18">
        <v>4110</v>
      </c>
      <c r="B297" s="16" t="s">
        <v>19</v>
      </c>
      <c r="C297" s="17">
        <v>0</v>
      </c>
      <c r="D297" s="17">
        <v>0</v>
      </c>
      <c r="E297" s="6">
        <f t="shared" si="18"/>
        <v>0</v>
      </c>
      <c r="F297" s="17">
        <v>569594</v>
      </c>
      <c r="G297" s="17">
        <v>191035.82</v>
      </c>
      <c r="H297" s="6">
        <f t="shared" si="19"/>
        <v>33.538945283833748</v>
      </c>
    </row>
    <row r="298" spans="1:8">
      <c r="A298" s="18">
        <v>4120</v>
      </c>
      <c r="B298" s="16" t="s">
        <v>20</v>
      </c>
      <c r="C298" s="17">
        <v>0</v>
      </c>
      <c r="D298" s="17">
        <v>0</v>
      </c>
      <c r="E298" s="6">
        <f t="shared" si="18"/>
        <v>0</v>
      </c>
      <c r="F298" s="17">
        <v>90036</v>
      </c>
      <c r="G298" s="17">
        <v>25656.21</v>
      </c>
      <c r="H298" s="6">
        <f t="shared" si="19"/>
        <v>28.495501799280287</v>
      </c>
    </row>
    <row r="299" spans="1:8">
      <c r="A299" s="18">
        <v>4170</v>
      </c>
      <c r="B299" s="16" t="s">
        <v>22</v>
      </c>
      <c r="C299" s="17">
        <v>0</v>
      </c>
      <c r="D299" s="17">
        <v>0</v>
      </c>
      <c r="E299" s="6">
        <f t="shared" si="18"/>
        <v>0</v>
      </c>
      <c r="F299" s="17">
        <v>4050</v>
      </c>
      <c r="G299" s="17">
        <v>2185.94</v>
      </c>
      <c r="H299" s="6">
        <f t="shared" si="19"/>
        <v>53.973827160493826</v>
      </c>
    </row>
    <row r="300" spans="1:8">
      <c r="A300" s="18">
        <v>4210</v>
      </c>
      <c r="B300" s="16" t="s">
        <v>5</v>
      </c>
      <c r="C300" s="17">
        <v>0</v>
      </c>
      <c r="D300" s="17">
        <v>0</v>
      </c>
      <c r="E300" s="6">
        <f t="shared" si="18"/>
        <v>0</v>
      </c>
      <c r="F300" s="17">
        <v>50760</v>
      </c>
      <c r="G300" s="17">
        <v>14306.87</v>
      </c>
      <c r="H300" s="6">
        <f t="shared" si="19"/>
        <v>28.185323089046495</v>
      </c>
    </row>
    <row r="301" spans="1:8">
      <c r="A301" s="18">
        <v>4240</v>
      </c>
      <c r="B301" s="16" t="s">
        <v>125</v>
      </c>
      <c r="C301" s="17">
        <v>0</v>
      </c>
      <c r="D301" s="17">
        <v>0</v>
      </c>
      <c r="E301" s="6">
        <f t="shared" si="18"/>
        <v>0</v>
      </c>
      <c r="F301" s="17">
        <v>9360</v>
      </c>
      <c r="G301" s="17">
        <v>808</v>
      </c>
      <c r="H301" s="6">
        <f t="shared" si="19"/>
        <v>8.632478632478632</v>
      </c>
    </row>
    <row r="302" spans="1:8">
      <c r="A302" s="18">
        <v>4260</v>
      </c>
      <c r="B302" s="16" t="s">
        <v>6</v>
      </c>
      <c r="C302" s="17">
        <v>0</v>
      </c>
      <c r="D302" s="17">
        <v>0</v>
      </c>
      <c r="E302" s="6">
        <f t="shared" si="18"/>
        <v>0</v>
      </c>
      <c r="F302" s="17">
        <v>292500</v>
      </c>
      <c r="G302" s="17">
        <v>130644.29</v>
      </c>
      <c r="H302" s="6">
        <f t="shared" si="19"/>
        <v>44.664714529914527</v>
      </c>
    </row>
    <row r="303" spans="1:8">
      <c r="A303" s="18">
        <v>4270</v>
      </c>
      <c r="B303" s="16" t="s">
        <v>23</v>
      </c>
      <c r="C303" s="17">
        <v>0</v>
      </c>
      <c r="D303" s="17">
        <v>0</v>
      </c>
      <c r="E303" s="6">
        <f t="shared" si="18"/>
        <v>0</v>
      </c>
      <c r="F303" s="17">
        <v>37691</v>
      </c>
      <c r="G303" s="17">
        <v>0</v>
      </c>
      <c r="H303" s="6">
        <f t="shared" si="19"/>
        <v>0</v>
      </c>
    </row>
    <row r="304" spans="1:8">
      <c r="A304" s="18">
        <v>4280</v>
      </c>
      <c r="B304" s="16" t="s">
        <v>24</v>
      </c>
      <c r="C304" s="17">
        <v>0</v>
      </c>
      <c r="D304" s="17">
        <v>0</v>
      </c>
      <c r="E304" s="6">
        <f t="shared" si="18"/>
        <v>0</v>
      </c>
      <c r="F304" s="17">
        <v>4860</v>
      </c>
      <c r="G304" s="17">
        <v>535</v>
      </c>
      <c r="H304" s="6">
        <f t="shared" si="19"/>
        <v>11.008230452674898</v>
      </c>
    </row>
    <row r="305" spans="1:8">
      <c r="A305" s="18">
        <v>4300</v>
      </c>
      <c r="B305" s="16" t="s">
        <v>12</v>
      </c>
      <c r="C305" s="17">
        <v>0</v>
      </c>
      <c r="D305" s="17">
        <v>0</v>
      </c>
      <c r="E305" s="6">
        <f t="shared" si="18"/>
        <v>0</v>
      </c>
      <c r="F305" s="17">
        <v>41980</v>
      </c>
      <c r="G305" s="17">
        <v>13725.31</v>
      </c>
      <c r="H305" s="6">
        <f t="shared" si="19"/>
        <v>32.694878513577891</v>
      </c>
    </row>
    <row r="306" spans="1:8">
      <c r="A306" s="18">
        <v>4350</v>
      </c>
      <c r="B306" s="16" t="s">
        <v>25</v>
      </c>
      <c r="C306" s="17">
        <v>0</v>
      </c>
      <c r="D306" s="17">
        <v>0</v>
      </c>
      <c r="E306" s="6">
        <f t="shared" si="18"/>
        <v>0</v>
      </c>
      <c r="F306" s="17">
        <v>2336</v>
      </c>
      <c r="G306" s="17">
        <v>1328.09</v>
      </c>
      <c r="H306" s="6">
        <f t="shared" si="19"/>
        <v>56.853167808219176</v>
      </c>
    </row>
    <row r="307" spans="1:8">
      <c r="A307" s="18">
        <v>4360</v>
      </c>
      <c r="B307" s="16" t="s">
        <v>26</v>
      </c>
      <c r="C307" s="17">
        <v>0</v>
      </c>
      <c r="D307" s="17">
        <v>0</v>
      </c>
      <c r="E307" s="6">
        <f t="shared" si="18"/>
        <v>0</v>
      </c>
      <c r="F307" s="17">
        <v>1920</v>
      </c>
      <c r="G307" s="17">
        <v>624.73</v>
      </c>
      <c r="H307" s="6">
        <f t="shared" si="19"/>
        <v>32.538020833333334</v>
      </c>
    </row>
    <row r="308" spans="1:8">
      <c r="A308" s="18">
        <v>4370</v>
      </c>
      <c r="B308" s="16" t="s">
        <v>27</v>
      </c>
      <c r="C308" s="17">
        <v>0</v>
      </c>
      <c r="D308" s="17">
        <v>0</v>
      </c>
      <c r="E308" s="6">
        <f t="shared" si="18"/>
        <v>0</v>
      </c>
      <c r="F308" s="17">
        <v>3600</v>
      </c>
      <c r="G308" s="17">
        <v>1339.07</v>
      </c>
      <c r="H308" s="6">
        <f t="shared" si="19"/>
        <v>37.19638888888889</v>
      </c>
    </row>
    <row r="309" spans="1:8">
      <c r="A309" s="18">
        <v>4410</v>
      </c>
      <c r="B309" s="16" t="s">
        <v>28</v>
      </c>
      <c r="C309" s="17">
        <v>0</v>
      </c>
      <c r="D309" s="17">
        <v>0</v>
      </c>
      <c r="E309" s="6">
        <f t="shared" si="18"/>
        <v>0</v>
      </c>
      <c r="F309" s="17">
        <v>2100</v>
      </c>
      <c r="G309" s="17">
        <v>1037.9000000000001</v>
      </c>
      <c r="H309" s="6">
        <f t="shared" si="19"/>
        <v>49.423809523809524</v>
      </c>
    </row>
    <row r="310" spans="1:8">
      <c r="A310" s="18">
        <v>4430</v>
      </c>
      <c r="B310" s="16" t="s">
        <v>7</v>
      </c>
      <c r="C310" s="17">
        <v>0</v>
      </c>
      <c r="D310" s="17">
        <v>0</v>
      </c>
      <c r="E310" s="6">
        <f t="shared" si="18"/>
        <v>0</v>
      </c>
      <c r="F310" s="17">
        <v>4140</v>
      </c>
      <c r="G310" s="17">
        <v>3018</v>
      </c>
      <c r="H310" s="6">
        <f t="shared" si="19"/>
        <v>72.898550724637673</v>
      </c>
    </row>
    <row r="311" spans="1:8">
      <c r="A311" s="18">
        <v>4440</v>
      </c>
      <c r="B311" s="16" t="s">
        <v>81</v>
      </c>
      <c r="C311" s="17">
        <v>0</v>
      </c>
      <c r="D311" s="17">
        <v>0</v>
      </c>
      <c r="E311" s="6">
        <f t="shared" si="18"/>
        <v>0</v>
      </c>
      <c r="F311" s="17">
        <v>200567</v>
      </c>
      <c r="G311" s="17">
        <v>0</v>
      </c>
      <c r="H311" s="6">
        <f t="shared" si="19"/>
        <v>0</v>
      </c>
    </row>
    <row r="312" spans="1:8">
      <c r="A312" s="18">
        <v>4580</v>
      </c>
      <c r="B312" s="16" t="s">
        <v>15</v>
      </c>
      <c r="C312" s="17">
        <v>0</v>
      </c>
      <c r="D312" s="17">
        <v>0</v>
      </c>
      <c r="E312" s="6">
        <f t="shared" si="18"/>
        <v>0</v>
      </c>
      <c r="F312" s="17">
        <v>360</v>
      </c>
      <c r="G312" s="17">
        <v>360</v>
      </c>
      <c r="H312" s="6">
        <f t="shared" si="19"/>
        <v>100</v>
      </c>
    </row>
    <row r="313" spans="1:8">
      <c r="A313" s="18">
        <v>4700</v>
      </c>
      <c r="B313" s="16" t="s">
        <v>32</v>
      </c>
      <c r="C313" s="17">
        <v>0</v>
      </c>
      <c r="D313" s="17">
        <v>0</v>
      </c>
      <c r="E313" s="6">
        <f t="shared" si="18"/>
        <v>0</v>
      </c>
      <c r="F313" s="17">
        <v>4000</v>
      </c>
      <c r="G313" s="17">
        <v>3778.5</v>
      </c>
      <c r="H313" s="6">
        <f t="shared" si="19"/>
        <v>94.462500000000006</v>
      </c>
    </row>
    <row r="314" spans="1:8">
      <c r="A314" s="12">
        <v>80114</v>
      </c>
      <c r="B314" s="13" t="s">
        <v>134</v>
      </c>
      <c r="C314" s="14">
        <f>SUBTOTAL(9,C315:C331)</f>
        <v>0</v>
      </c>
      <c r="D314" s="14">
        <f>SUBTOTAL(9,D315:D331)</f>
        <v>0</v>
      </c>
      <c r="E314" s="7">
        <f t="shared" ref="E314:E359" si="20">IF(C314=0,0,(D314/C314)*100)</f>
        <v>0</v>
      </c>
      <c r="F314" s="14">
        <f>SUBTOTAL(9,F315:F331)</f>
        <v>644080</v>
      </c>
      <c r="G314" s="14">
        <f>SUBTOTAL(9,G315:G331)</f>
        <v>117224.9</v>
      </c>
      <c r="H314" s="7">
        <f t="shared" ref="H314:H359" si="21">IF(G314=0,0,(G314/F314)*100)</f>
        <v>18.200363308905725</v>
      </c>
    </row>
    <row r="315" spans="1:8">
      <c r="A315" s="18">
        <v>3020</v>
      </c>
      <c r="B315" s="16" t="s">
        <v>36</v>
      </c>
      <c r="C315" s="17">
        <v>0</v>
      </c>
      <c r="D315" s="17">
        <v>0</v>
      </c>
      <c r="E315" s="6">
        <f t="shared" si="20"/>
        <v>0</v>
      </c>
      <c r="F315" s="17">
        <v>1800</v>
      </c>
      <c r="G315" s="17">
        <v>360.08</v>
      </c>
      <c r="H315" s="6">
        <f t="shared" si="21"/>
        <v>20.004444444444445</v>
      </c>
    </row>
    <row r="316" spans="1:8">
      <c r="A316" s="18">
        <v>4010</v>
      </c>
      <c r="B316" s="16" t="s">
        <v>17</v>
      </c>
      <c r="C316" s="17">
        <v>0</v>
      </c>
      <c r="D316" s="17">
        <v>0</v>
      </c>
      <c r="E316" s="6">
        <f t="shared" si="20"/>
        <v>0</v>
      </c>
      <c r="F316" s="17">
        <v>314910</v>
      </c>
      <c r="G316" s="17">
        <v>63362.92</v>
      </c>
      <c r="H316" s="6">
        <f t="shared" si="21"/>
        <v>20.120961544568289</v>
      </c>
    </row>
    <row r="317" spans="1:8">
      <c r="A317" s="18">
        <v>4040</v>
      </c>
      <c r="B317" s="16" t="s">
        <v>18</v>
      </c>
      <c r="C317" s="17">
        <v>0</v>
      </c>
      <c r="D317" s="17">
        <v>0</v>
      </c>
      <c r="E317" s="6">
        <f t="shared" si="20"/>
        <v>0</v>
      </c>
      <c r="F317" s="17">
        <v>25800</v>
      </c>
      <c r="G317" s="17">
        <v>22337.98</v>
      </c>
      <c r="H317" s="6">
        <f t="shared" si="21"/>
        <v>86.581317829457362</v>
      </c>
    </row>
    <row r="318" spans="1:8">
      <c r="A318" s="18">
        <v>4110</v>
      </c>
      <c r="B318" s="16" t="s">
        <v>37</v>
      </c>
      <c r="C318" s="17">
        <v>0</v>
      </c>
      <c r="D318" s="17">
        <v>0</v>
      </c>
      <c r="E318" s="6">
        <f t="shared" si="20"/>
        <v>0</v>
      </c>
      <c r="F318" s="17">
        <v>54000</v>
      </c>
      <c r="G318" s="17">
        <v>13545.74</v>
      </c>
      <c r="H318" s="6">
        <f t="shared" si="21"/>
        <v>25.084703703703703</v>
      </c>
    </row>
    <row r="319" spans="1:8">
      <c r="A319" s="18">
        <v>4120</v>
      </c>
      <c r="B319" s="16" t="s">
        <v>38</v>
      </c>
      <c r="C319" s="17">
        <v>0</v>
      </c>
      <c r="D319" s="17">
        <v>0</v>
      </c>
      <c r="E319" s="6">
        <f t="shared" si="20"/>
        <v>0</v>
      </c>
      <c r="F319" s="17">
        <v>9090</v>
      </c>
      <c r="G319" s="17">
        <v>1451.65</v>
      </c>
      <c r="H319" s="6">
        <f t="shared" si="21"/>
        <v>15.969746974697472</v>
      </c>
    </row>
    <row r="320" spans="1:8">
      <c r="A320" s="18">
        <v>4170</v>
      </c>
      <c r="B320" s="16" t="s">
        <v>22</v>
      </c>
      <c r="C320" s="17">
        <v>0</v>
      </c>
      <c r="D320" s="17">
        <v>0</v>
      </c>
      <c r="E320" s="6">
        <f t="shared" si="20"/>
        <v>0</v>
      </c>
      <c r="F320" s="17">
        <v>4050</v>
      </c>
      <c r="G320" s="17">
        <v>1904</v>
      </c>
      <c r="H320" s="6">
        <f t="shared" si="21"/>
        <v>47.012345679012348</v>
      </c>
    </row>
    <row r="321" spans="1:8">
      <c r="A321" s="18">
        <v>4210</v>
      </c>
      <c r="B321" s="16" t="s">
        <v>5</v>
      </c>
      <c r="C321" s="17">
        <v>0</v>
      </c>
      <c r="D321" s="17">
        <v>0</v>
      </c>
      <c r="E321" s="6">
        <f t="shared" si="20"/>
        <v>0</v>
      </c>
      <c r="F321" s="17">
        <v>16000</v>
      </c>
      <c r="G321" s="17">
        <v>5717.06</v>
      </c>
      <c r="H321" s="6">
        <f t="shared" si="21"/>
        <v>35.731625000000001</v>
      </c>
    </row>
    <row r="322" spans="1:8">
      <c r="A322" s="18">
        <v>4260</v>
      </c>
      <c r="B322" s="16" t="s">
        <v>6</v>
      </c>
      <c r="C322" s="17">
        <v>0</v>
      </c>
      <c r="D322" s="17">
        <v>0</v>
      </c>
      <c r="E322" s="6">
        <f t="shared" si="20"/>
        <v>0</v>
      </c>
      <c r="F322" s="17">
        <v>9000</v>
      </c>
      <c r="G322" s="17">
        <v>2906.12</v>
      </c>
      <c r="H322" s="6">
        <f t="shared" si="21"/>
        <v>32.290222222222219</v>
      </c>
    </row>
    <row r="323" spans="1:8">
      <c r="A323" s="18">
        <v>4280</v>
      </c>
      <c r="B323" s="16" t="s">
        <v>24</v>
      </c>
      <c r="C323" s="17">
        <v>0</v>
      </c>
      <c r="D323" s="17">
        <v>0</v>
      </c>
      <c r="E323" s="6">
        <f t="shared" si="20"/>
        <v>0</v>
      </c>
      <c r="F323" s="17">
        <v>810</v>
      </c>
      <c r="G323" s="17">
        <v>190</v>
      </c>
      <c r="H323" s="6">
        <f t="shared" si="21"/>
        <v>23.456790123456788</v>
      </c>
    </row>
    <row r="324" spans="1:8">
      <c r="A324" s="18">
        <v>4300</v>
      </c>
      <c r="B324" s="16" t="s">
        <v>12</v>
      </c>
      <c r="C324" s="17">
        <v>0</v>
      </c>
      <c r="D324" s="17">
        <v>0</v>
      </c>
      <c r="E324" s="6">
        <f t="shared" si="20"/>
        <v>0</v>
      </c>
      <c r="F324" s="17">
        <v>6400</v>
      </c>
      <c r="G324" s="17">
        <v>2010.72</v>
      </c>
      <c r="H324" s="6">
        <f t="shared" si="21"/>
        <v>31.417499999999997</v>
      </c>
    </row>
    <row r="325" spans="1:8">
      <c r="A325" s="18">
        <v>4350</v>
      </c>
      <c r="B325" s="16" t="s">
        <v>25</v>
      </c>
      <c r="C325" s="17">
        <v>0</v>
      </c>
      <c r="D325" s="17">
        <v>0</v>
      </c>
      <c r="E325" s="6">
        <f t="shared" si="20"/>
        <v>0</v>
      </c>
      <c r="F325" s="17">
        <v>1800</v>
      </c>
      <c r="G325" s="17">
        <v>837.35</v>
      </c>
      <c r="H325" s="6">
        <f t="shared" si="21"/>
        <v>46.519444444444446</v>
      </c>
    </row>
    <row r="326" spans="1:8">
      <c r="A326" s="18">
        <v>4360</v>
      </c>
      <c r="B326" s="16" t="s">
        <v>26</v>
      </c>
      <c r="C326" s="17">
        <v>0</v>
      </c>
      <c r="D326" s="17">
        <v>0</v>
      </c>
      <c r="E326" s="6">
        <f t="shared" si="20"/>
        <v>0</v>
      </c>
      <c r="F326" s="17">
        <v>1440</v>
      </c>
      <c r="G326" s="17">
        <v>313.69</v>
      </c>
      <c r="H326" s="6">
        <f t="shared" si="21"/>
        <v>21.78402777777778</v>
      </c>
    </row>
    <row r="327" spans="1:8">
      <c r="A327" s="18">
        <v>4370</v>
      </c>
      <c r="B327" s="16" t="s">
        <v>27</v>
      </c>
      <c r="C327" s="17">
        <v>0</v>
      </c>
      <c r="D327" s="17">
        <v>0</v>
      </c>
      <c r="E327" s="6">
        <f t="shared" si="20"/>
        <v>0</v>
      </c>
      <c r="F327" s="17">
        <v>3600</v>
      </c>
      <c r="G327" s="17">
        <v>1895.83</v>
      </c>
      <c r="H327" s="6">
        <f t="shared" si="21"/>
        <v>52.661944444444444</v>
      </c>
    </row>
    <row r="328" spans="1:8">
      <c r="A328" s="18">
        <v>4410</v>
      </c>
      <c r="B328" s="16" t="s">
        <v>28</v>
      </c>
      <c r="C328" s="17">
        <v>0</v>
      </c>
      <c r="D328" s="17">
        <v>0</v>
      </c>
      <c r="E328" s="6">
        <f t="shared" si="20"/>
        <v>0</v>
      </c>
      <c r="F328" s="17">
        <v>1080</v>
      </c>
      <c r="G328" s="17">
        <v>31.76</v>
      </c>
      <c r="H328" s="6">
        <f t="shared" si="21"/>
        <v>2.9407407407407411</v>
      </c>
    </row>
    <row r="329" spans="1:8">
      <c r="A329" s="18">
        <v>4430</v>
      </c>
      <c r="B329" s="16" t="s">
        <v>7</v>
      </c>
      <c r="C329" s="17">
        <v>0</v>
      </c>
      <c r="D329" s="17">
        <v>0</v>
      </c>
      <c r="E329" s="6">
        <f t="shared" si="20"/>
        <v>0</v>
      </c>
      <c r="F329" s="17">
        <v>810</v>
      </c>
      <c r="G329" s="17">
        <v>0</v>
      </c>
      <c r="H329" s="6">
        <f t="shared" si="21"/>
        <v>0</v>
      </c>
    </row>
    <row r="330" spans="1:8">
      <c r="A330" s="18">
        <v>4440</v>
      </c>
      <c r="B330" s="16" t="s">
        <v>135</v>
      </c>
      <c r="C330" s="17">
        <v>0</v>
      </c>
      <c r="D330" s="17">
        <v>0</v>
      </c>
      <c r="E330" s="6">
        <f t="shared" si="20"/>
        <v>0</v>
      </c>
      <c r="F330" s="17">
        <v>193130</v>
      </c>
      <c r="G330" s="17">
        <v>0</v>
      </c>
      <c r="H330" s="6">
        <f t="shared" si="21"/>
        <v>0</v>
      </c>
    </row>
    <row r="331" spans="1:8">
      <c r="A331" s="18">
        <v>4580</v>
      </c>
      <c r="B331" s="16" t="s">
        <v>15</v>
      </c>
      <c r="C331" s="17">
        <v>0</v>
      </c>
      <c r="D331" s="17">
        <v>0</v>
      </c>
      <c r="E331" s="6">
        <f t="shared" si="20"/>
        <v>0</v>
      </c>
      <c r="F331" s="17">
        <v>360</v>
      </c>
      <c r="G331" s="17">
        <v>360</v>
      </c>
      <c r="H331" s="6">
        <f t="shared" si="21"/>
        <v>100</v>
      </c>
    </row>
    <row r="332" spans="1:8">
      <c r="A332" s="18">
        <v>4700</v>
      </c>
      <c r="B332" s="16" t="s">
        <v>32</v>
      </c>
      <c r="C332" s="17">
        <v>0</v>
      </c>
      <c r="D332" s="17">
        <v>0</v>
      </c>
      <c r="E332" s="6">
        <f t="shared" si="20"/>
        <v>0</v>
      </c>
      <c r="F332" s="17">
        <v>1600</v>
      </c>
      <c r="G332" s="17">
        <v>260</v>
      </c>
      <c r="H332" s="6">
        <f t="shared" si="21"/>
        <v>16.25</v>
      </c>
    </row>
    <row r="333" spans="1:8">
      <c r="A333" s="12">
        <v>80146</v>
      </c>
      <c r="B333" s="13" t="s">
        <v>136</v>
      </c>
      <c r="C333" s="14">
        <f>SUBTOTAL(9,C334:C342)</f>
        <v>0</v>
      </c>
      <c r="D333" s="14">
        <f>SUBTOTAL(9,D334:D342)</f>
        <v>0</v>
      </c>
      <c r="E333" s="7">
        <f t="shared" si="20"/>
        <v>0</v>
      </c>
      <c r="F333" s="14">
        <f>SUBTOTAL(9,F334:F342)</f>
        <v>91200</v>
      </c>
      <c r="G333" s="14">
        <f>SUBTOTAL(9,G334:G342)</f>
        <v>10955.12</v>
      </c>
      <c r="H333" s="7">
        <f t="shared" si="21"/>
        <v>12.01219298245614</v>
      </c>
    </row>
    <row r="334" spans="1:8">
      <c r="A334" s="18">
        <v>4010</v>
      </c>
      <c r="B334" s="16" t="s">
        <v>17</v>
      </c>
      <c r="C334" s="17">
        <v>0</v>
      </c>
      <c r="D334" s="17">
        <v>0</v>
      </c>
      <c r="E334" s="6">
        <f t="shared" si="20"/>
        <v>0</v>
      </c>
      <c r="F334" s="17">
        <v>16600</v>
      </c>
      <c r="G334" s="17">
        <v>6750.11</v>
      </c>
      <c r="H334" s="6">
        <f t="shared" si="21"/>
        <v>40.663313253012049</v>
      </c>
    </row>
    <row r="335" spans="1:8">
      <c r="A335" s="18">
        <v>4110</v>
      </c>
      <c r="B335" s="16" t="s">
        <v>37</v>
      </c>
      <c r="C335" s="17">
        <v>0</v>
      </c>
      <c r="D335" s="17">
        <v>0</v>
      </c>
      <c r="E335" s="6">
        <f t="shared" si="20"/>
        <v>0</v>
      </c>
      <c r="F335" s="17">
        <v>2500</v>
      </c>
      <c r="G335" s="17">
        <v>1070.3800000000001</v>
      </c>
      <c r="H335" s="6">
        <f t="shared" si="21"/>
        <v>42.815200000000004</v>
      </c>
    </row>
    <row r="336" spans="1:8">
      <c r="A336" s="18">
        <v>4120</v>
      </c>
      <c r="B336" s="16" t="s">
        <v>38</v>
      </c>
      <c r="C336" s="17">
        <v>0</v>
      </c>
      <c r="D336" s="17">
        <v>0</v>
      </c>
      <c r="E336" s="6">
        <f t="shared" si="20"/>
        <v>0</v>
      </c>
      <c r="F336" s="17">
        <v>400</v>
      </c>
      <c r="G336" s="17">
        <v>132.30000000000001</v>
      </c>
      <c r="H336" s="6">
        <f t="shared" si="21"/>
        <v>33.075000000000003</v>
      </c>
    </row>
    <row r="337" spans="1:8">
      <c r="A337" s="18">
        <v>4170</v>
      </c>
      <c r="B337" s="16" t="s">
        <v>22</v>
      </c>
      <c r="C337" s="17">
        <v>0</v>
      </c>
      <c r="D337" s="17">
        <v>0</v>
      </c>
      <c r="E337" s="6">
        <f t="shared" si="20"/>
        <v>0</v>
      </c>
      <c r="F337" s="17">
        <v>326</v>
      </c>
      <c r="G337" s="17">
        <v>0</v>
      </c>
      <c r="H337" s="6">
        <f t="shared" si="21"/>
        <v>0</v>
      </c>
    </row>
    <row r="338" spans="1:8">
      <c r="A338" s="18">
        <v>4210</v>
      </c>
      <c r="B338" s="16" t="s">
        <v>5</v>
      </c>
      <c r="C338" s="17">
        <v>0</v>
      </c>
      <c r="D338" s="17">
        <v>0</v>
      </c>
      <c r="E338" s="6">
        <f t="shared" si="20"/>
        <v>0</v>
      </c>
      <c r="F338" s="17">
        <v>11570</v>
      </c>
      <c r="G338" s="17">
        <v>348.33</v>
      </c>
      <c r="H338" s="6">
        <f t="shared" si="21"/>
        <v>3.0106309420916162</v>
      </c>
    </row>
    <row r="339" spans="1:8">
      <c r="A339" s="18">
        <v>4300</v>
      </c>
      <c r="B339" s="16" t="s">
        <v>12</v>
      </c>
      <c r="C339" s="17">
        <v>0</v>
      </c>
      <c r="D339" s="17">
        <v>0</v>
      </c>
      <c r="E339" s="6">
        <f t="shared" si="20"/>
        <v>0</v>
      </c>
      <c r="F339" s="17">
        <v>19826</v>
      </c>
      <c r="G339" s="17">
        <v>859</v>
      </c>
      <c r="H339" s="6">
        <f t="shared" si="21"/>
        <v>4.3326944416422881</v>
      </c>
    </row>
    <row r="340" spans="1:8">
      <c r="A340" s="18">
        <v>4360</v>
      </c>
      <c r="B340" s="16" t="s">
        <v>137</v>
      </c>
      <c r="C340" s="17">
        <v>0</v>
      </c>
      <c r="D340" s="17">
        <v>0</v>
      </c>
      <c r="E340" s="6">
        <f t="shared" si="20"/>
        <v>0</v>
      </c>
      <c r="F340" s="17">
        <v>1000</v>
      </c>
      <c r="G340" s="17">
        <v>147.38999999999999</v>
      </c>
      <c r="H340" s="6">
        <f t="shared" si="21"/>
        <v>14.738999999999999</v>
      </c>
    </row>
    <row r="341" spans="1:8">
      <c r="A341" s="18">
        <v>4410</v>
      </c>
      <c r="B341" s="16" t="s">
        <v>28</v>
      </c>
      <c r="C341" s="17">
        <v>0</v>
      </c>
      <c r="D341" s="17">
        <v>0</v>
      </c>
      <c r="E341" s="6">
        <f t="shared" si="20"/>
        <v>0</v>
      </c>
      <c r="F341" s="17">
        <v>2300</v>
      </c>
      <c r="G341" s="17">
        <v>551.61</v>
      </c>
      <c r="H341" s="6">
        <f t="shared" si="21"/>
        <v>23.983043478260871</v>
      </c>
    </row>
    <row r="342" spans="1:8">
      <c r="A342" s="18">
        <v>4700</v>
      </c>
      <c r="B342" s="16" t="s">
        <v>32</v>
      </c>
      <c r="C342" s="17">
        <v>0</v>
      </c>
      <c r="D342" s="17">
        <v>0</v>
      </c>
      <c r="E342" s="6">
        <f t="shared" si="20"/>
        <v>0</v>
      </c>
      <c r="F342" s="17">
        <v>36678</v>
      </c>
      <c r="G342" s="17">
        <v>1096</v>
      </c>
      <c r="H342" s="6">
        <f t="shared" si="21"/>
        <v>2.9881672937455694</v>
      </c>
    </row>
    <row r="343" spans="1:8">
      <c r="A343" s="12">
        <v>80195</v>
      </c>
      <c r="B343" s="13" t="s">
        <v>4</v>
      </c>
      <c r="C343" s="14">
        <f>SUBTOTAL(9,C344:C369)</f>
        <v>200208</v>
      </c>
      <c r="D343" s="14">
        <f>SUBTOTAL(9,D344:D369)</f>
        <v>92808</v>
      </c>
      <c r="E343" s="7">
        <f t="shared" si="20"/>
        <v>46.355789978422443</v>
      </c>
      <c r="F343" s="14">
        <f>SUBTOTAL(9,F344:F369)</f>
        <v>269805</v>
      </c>
      <c r="G343" s="14">
        <f>SUBTOTAL(9,G344:G369)</f>
        <v>101723.79999999999</v>
      </c>
      <c r="H343" s="7">
        <f t="shared" si="21"/>
        <v>37.702711217360687</v>
      </c>
    </row>
    <row r="344" spans="1:8">
      <c r="A344" s="15">
        <v>2007</v>
      </c>
      <c r="B344" s="16" t="s">
        <v>65</v>
      </c>
      <c r="C344" s="17">
        <v>170176.8</v>
      </c>
      <c r="D344" s="17">
        <v>78886.8</v>
      </c>
      <c r="E344" s="6">
        <f t="shared" si="20"/>
        <v>46.355789978422443</v>
      </c>
      <c r="F344" s="17">
        <v>0</v>
      </c>
      <c r="G344" s="17">
        <v>0</v>
      </c>
      <c r="H344" s="6">
        <f t="shared" si="21"/>
        <v>0</v>
      </c>
    </row>
    <row r="345" spans="1:8">
      <c r="A345" s="15">
        <v>2009</v>
      </c>
      <c r="B345" s="16" t="s">
        <v>65</v>
      </c>
      <c r="C345" s="17">
        <v>30031.200000000001</v>
      </c>
      <c r="D345" s="17">
        <v>13921.2</v>
      </c>
      <c r="E345" s="6">
        <f t="shared" si="20"/>
        <v>46.355789978422443</v>
      </c>
      <c r="F345" s="17">
        <v>0</v>
      </c>
      <c r="G345" s="17">
        <v>0</v>
      </c>
      <c r="H345" s="6">
        <f t="shared" si="21"/>
        <v>0</v>
      </c>
    </row>
    <row r="346" spans="1:8">
      <c r="A346" s="18">
        <v>3020</v>
      </c>
      <c r="B346" s="16" t="s">
        <v>36</v>
      </c>
      <c r="C346" s="17">
        <v>0</v>
      </c>
      <c r="D346" s="17">
        <v>0</v>
      </c>
      <c r="E346" s="6">
        <f t="shared" si="20"/>
        <v>0</v>
      </c>
      <c r="F346" s="17">
        <v>864</v>
      </c>
      <c r="G346" s="17">
        <v>48.56</v>
      </c>
      <c r="H346" s="6">
        <f t="shared" si="21"/>
        <v>5.6203703703703711</v>
      </c>
    </row>
    <row r="347" spans="1:8">
      <c r="A347" s="18">
        <v>4010</v>
      </c>
      <c r="B347" s="16" t="s">
        <v>17</v>
      </c>
      <c r="C347" s="17">
        <v>0</v>
      </c>
      <c r="D347" s="17">
        <v>0</v>
      </c>
      <c r="E347" s="6">
        <f t="shared" si="20"/>
        <v>0</v>
      </c>
      <c r="F347" s="17">
        <v>30200</v>
      </c>
      <c r="G347" s="17">
        <v>6434.25</v>
      </c>
      <c r="H347" s="6">
        <f t="shared" si="21"/>
        <v>21.305463576158939</v>
      </c>
    </row>
    <row r="348" spans="1:8">
      <c r="A348" s="18">
        <v>4040</v>
      </c>
      <c r="B348" s="16" t="s">
        <v>18</v>
      </c>
      <c r="C348" s="17">
        <v>0</v>
      </c>
      <c r="D348" s="17">
        <v>0</v>
      </c>
      <c r="E348" s="6">
        <f t="shared" si="20"/>
        <v>0</v>
      </c>
      <c r="F348" s="17">
        <v>2330</v>
      </c>
      <c r="G348" s="17">
        <v>2325.16</v>
      </c>
      <c r="H348" s="6">
        <f t="shared" si="21"/>
        <v>99.792274678111582</v>
      </c>
    </row>
    <row r="349" spans="1:8">
      <c r="A349" s="18">
        <v>4110</v>
      </c>
      <c r="B349" s="16" t="s">
        <v>37</v>
      </c>
      <c r="C349" s="17">
        <v>0</v>
      </c>
      <c r="D349" s="17">
        <v>0</v>
      </c>
      <c r="E349" s="6">
        <f t="shared" si="20"/>
        <v>0</v>
      </c>
      <c r="F349" s="17">
        <v>4770</v>
      </c>
      <c r="G349" s="17">
        <v>1505.71</v>
      </c>
      <c r="H349" s="6">
        <f t="shared" si="21"/>
        <v>31.566247379454925</v>
      </c>
    </row>
    <row r="350" spans="1:8">
      <c r="A350" s="18">
        <v>4117</v>
      </c>
      <c r="B350" s="16" t="s">
        <v>37</v>
      </c>
      <c r="C350" s="17">
        <v>0</v>
      </c>
      <c r="D350" s="17">
        <v>0</v>
      </c>
      <c r="E350" s="6">
        <f t="shared" si="20"/>
        <v>0</v>
      </c>
      <c r="F350" s="17">
        <v>18700</v>
      </c>
      <c r="G350" s="17">
        <v>9152.7999999999993</v>
      </c>
      <c r="H350" s="6">
        <f t="shared" si="21"/>
        <v>48.945454545454545</v>
      </c>
    </row>
    <row r="351" spans="1:8">
      <c r="A351" s="18">
        <v>4119</v>
      </c>
      <c r="B351" s="16" t="s">
        <v>37</v>
      </c>
      <c r="C351" s="17">
        <v>0</v>
      </c>
      <c r="D351" s="17">
        <v>0</v>
      </c>
      <c r="E351" s="6">
        <f t="shared" si="20"/>
        <v>0</v>
      </c>
      <c r="F351" s="17">
        <v>3300</v>
      </c>
      <c r="G351" s="17">
        <v>1615.2</v>
      </c>
      <c r="H351" s="6">
        <f t="shared" si="21"/>
        <v>48.945454545454545</v>
      </c>
    </row>
    <row r="352" spans="1:8">
      <c r="A352" s="18">
        <v>4120</v>
      </c>
      <c r="B352" s="16" t="s">
        <v>38</v>
      </c>
      <c r="C352" s="17">
        <v>0</v>
      </c>
      <c r="D352" s="17">
        <v>0</v>
      </c>
      <c r="E352" s="6">
        <f t="shared" si="20"/>
        <v>0</v>
      </c>
      <c r="F352" s="17">
        <v>800</v>
      </c>
      <c r="G352" s="17">
        <v>227.85</v>
      </c>
      <c r="H352" s="6">
        <f t="shared" si="21"/>
        <v>28.481249999999996</v>
      </c>
    </row>
    <row r="353" spans="1:8">
      <c r="A353" s="18">
        <v>4127</v>
      </c>
      <c r="B353" s="16" t="s">
        <v>38</v>
      </c>
      <c r="C353" s="17">
        <v>0</v>
      </c>
      <c r="D353" s="17">
        <v>0</v>
      </c>
      <c r="E353" s="6">
        <f t="shared" si="20"/>
        <v>0</v>
      </c>
      <c r="F353" s="17">
        <v>2665.6</v>
      </c>
      <c r="G353" s="17">
        <v>1250.1199999999999</v>
      </c>
      <c r="H353" s="6">
        <f t="shared" si="21"/>
        <v>46.898259303721481</v>
      </c>
    </row>
    <row r="354" spans="1:8">
      <c r="A354" s="18">
        <v>4129</v>
      </c>
      <c r="B354" s="16" t="s">
        <v>38</v>
      </c>
      <c r="C354" s="17">
        <v>0</v>
      </c>
      <c r="D354" s="17">
        <v>0</v>
      </c>
      <c r="E354" s="6">
        <f t="shared" si="20"/>
        <v>0</v>
      </c>
      <c r="F354" s="17">
        <v>470.4</v>
      </c>
      <c r="G354" s="17">
        <v>220.62</v>
      </c>
      <c r="H354" s="6">
        <f t="shared" si="21"/>
        <v>46.900510204081634</v>
      </c>
    </row>
    <row r="355" spans="1:8">
      <c r="A355" s="18">
        <v>4170</v>
      </c>
      <c r="B355" s="16" t="s">
        <v>22</v>
      </c>
      <c r="C355" s="17">
        <v>0</v>
      </c>
      <c r="D355" s="17">
        <v>0</v>
      </c>
      <c r="E355" s="6">
        <f t="shared" si="20"/>
        <v>0</v>
      </c>
      <c r="F355" s="17">
        <v>2700</v>
      </c>
      <c r="G355" s="17">
        <v>0</v>
      </c>
      <c r="H355" s="6">
        <f t="shared" si="21"/>
        <v>0</v>
      </c>
    </row>
    <row r="356" spans="1:8">
      <c r="A356" s="18">
        <v>4177</v>
      </c>
      <c r="B356" s="16" t="s">
        <v>22</v>
      </c>
      <c r="C356" s="17">
        <v>0</v>
      </c>
      <c r="D356" s="17">
        <v>0</v>
      </c>
      <c r="E356" s="6">
        <f t="shared" si="20"/>
        <v>0</v>
      </c>
      <c r="F356" s="17">
        <v>126024.4</v>
      </c>
      <c r="G356" s="17">
        <v>58088.7</v>
      </c>
      <c r="H356" s="6">
        <f t="shared" si="21"/>
        <v>46.093216869114237</v>
      </c>
    </row>
    <row r="357" spans="1:8">
      <c r="A357" s="18">
        <v>4179</v>
      </c>
      <c r="B357" s="16" t="s">
        <v>22</v>
      </c>
      <c r="C357" s="17">
        <v>0</v>
      </c>
      <c r="D357" s="17">
        <v>0</v>
      </c>
      <c r="E357" s="6">
        <f t="shared" si="20"/>
        <v>0</v>
      </c>
      <c r="F357" s="17">
        <v>22239.599999999999</v>
      </c>
      <c r="G357" s="17">
        <v>10250.950000000001</v>
      </c>
      <c r="H357" s="6">
        <f t="shared" si="21"/>
        <v>46.093230094066442</v>
      </c>
    </row>
    <row r="358" spans="1:8">
      <c r="A358" s="18">
        <v>4210</v>
      </c>
      <c r="B358" s="16" t="s">
        <v>5</v>
      </c>
      <c r="C358" s="17">
        <v>0</v>
      </c>
      <c r="D358" s="17">
        <v>0</v>
      </c>
      <c r="E358" s="6">
        <f t="shared" si="20"/>
        <v>0</v>
      </c>
      <c r="F358" s="17">
        <v>9600</v>
      </c>
      <c r="G358" s="17">
        <v>897.85</v>
      </c>
      <c r="H358" s="6">
        <f t="shared" si="21"/>
        <v>9.3526041666666675</v>
      </c>
    </row>
    <row r="359" spans="1:8">
      <c r="A359" s="18">
        <v>4217</v>
      </c>
      <c r="B359" s="16" t="s">
        <v>5</v>
      </c>
      <c r="C359" s="17">
        <v>0</v>
      </c>
      <c r="D359" s="17">
        <v>0</v>
      </c>
      <c r="E359" s="6">
        <f t="shared" si="20"/>
        <v>0</v>
      </c>
      <c r="F359" s="17">
        <v>22786.799999999999</v>
      </c>
      <c r="G359" s="17">
        <v>6127.65</v>
      </c>
      <c r="H359" s="6">
        <f t="shared" si="21"/>
        <v>26.891226499552374</v>
      </c>
    </row>
    <row r="360" spans="1:8">
      <c r="A360" s="18">
        <v>4219</v>
      </c>
      <c r="B360" s="16" t="s">
        <v>5</v>
      </c>
      <c r="C360" s="17">
        <v>0</v>
      </c>
      <c r="D360" s="17">
        <v>0</v>
      </c>
      <c r="E360" s="6">
        <f t="shared" ref="E360:E405" si="22">IF(C360=0,0,(D360/C360)*100)</f>
        <v>0</v>
      </c>
      <c r="F360" s="17">
        <v>4021.2</v>
      </c>
      <c r="G360" s="17">
        <v>1081.3499999999999</v>
      </c>
      <c r="H360" s="6">
        <f t="shared" ref="H360:H405" si="23">IF(G360=0,0,(G360/F360)*100)</f>
        <v>26.891226499552374</v>
      </c>
    </row>
    <row r="361" spans="1:8">
      <c r="A361" s="18">
        <v>4280</v>
      </c>
      <c r="B361" s="16" t="s">
        <v>24</v>
      </c>
      <c r="C361" s="17">
        <v>0</v>
      </c>
      <c r="D361" s="17">
        <v>0</v>
      </c>
      <c r="E361" s="6">
        <f t="shared" si="22"/>
        <v>0</v>
      </c>
      <c r="F361" s="17">
        <v>225</v>
      </c>
      <c r="G361" s="17">
        <v>0</v>
      </c>
      <c r="H361" s="6">
        <f t="shared" si="23"/>
        <v>0</v>
      </c>
    </row>
    <row r="362" spans="1:8">
      <c r="A362" s="18">
        <v>4300</v>
      </c>
      <c r="B362" s="16" t="s">
        <v>12</v>
      </c>
      <c r="C362" s="17">
        <v>0</v>
      </c>
      <c r="D362" s="17">
        <v>0</v>
      </c>
      <c r="E362" s="6">
        <f t="shared" si="22"/>
        <v>0</v>
      </c>
      <c r="F362" s="17">
        <v>8500</v>
      </c>
      <c r="G362" s="17">
        <v>969.73</v>
      </c>
      <c r="H362" s="6">
        <f t="shared" si="23"/>
        <v>11.408588235294118</v>
      </c>
    </row>
    <row r="363" spans="1:8">
      <c r="A363" s="18">
        <v>4360</v>
      </c>
      <c r="B363" s="16" t="s">
        <v>26</v>
      </c>
      <c r="C363" s="17">
        <v>0</v>
      </c>
      <c r="D363" s="17">
        <v>0</v>
      </c>
      <c r="E363" s="6">
        <f t="shared" si="22"/>
        <v>0</v>
      </c>
      <c r="F363" s="17">
        <v>540</v>
      </c>
      <c r="G363" s="17">
        <v>122.79</v>
      </c>
      <c r="H363" s="6">
        <f t="shared" si="23"/>
        <v>22.738888888888891</v>
      </c>
    </row>
    <row r="364" spans="1:8">
      <c r="A364" s="18">
        <v>4410</v>
      </c>
      <c r="B364" s="16" t="s">
        <v>28</v>
      </c>
      <c r="C364" s="17">
        <v>0</v>
      </c>
      <c r="D364" s="17">
        <v>0</v>
      </c>
      <c r="E364" s="6">
        <f t="shared" si="22"/>
        <v>0</v>
      </c>
      <c r="F364" s="17">
        <v>270</v>
      </c>
      <c r="G364" s="17">
        <v>0</v>
      </c>
      <c r="H364" s="6">
        <f t="shared" si="23"/>
        <v>0</v>
      </c>
    </row>
    <row r="365" spans="1:8">
      <c r="A365" s="18">
        <v>4430</v>
      </c>
      <c r="B365" s="16" t="s">
        <v>7</v>
      </c>
      <c r="C365" s="17">
        <v>0</v>
      </c>
      <c r="D365" s="17">
        <v>0</v>
      </c>
      <c r="E365" s="6">
        <f t="shared" si="22"/>
        <v>0</v>
      </c>
      <c r="F365" s="17">
        <v>6300</v>
      </c>
      <c r="G365" s="17">
        <v>1160</v>
      </c>
      <c r="H365" s="6">
        <f t="shared" si="23"/>
        <v>18.412698412698415</v>
      </c>
    </row>
    <row r="366" spans="1:8">
      <c r="A366" s="18">
        <v>4440</v>
      </c>
      <c r="B366" s="16" t="s">
        <v>135</v>
      </c>
      <c r="C366" s="17">
        <v>0</v>
      </c>
      <c r="D366" s="17">
        <v>0</v>
      </c>
      <c r="E366" s="6">
        <f t="shared" si="22"/>
        <v>0</v>
      </c>
      <c r="F366" s="17">
        <v>1533</v>
      </c>
      <c r="G366" s="17">
        <v>0</v>
      </c>
      <c r="H366" s="6">
        <f t="shared" si="23"/>
        <v>0</v>
      </c>
    </row>
    <row r="367" spans="1:8">
      <c r="A367" s="18">
        <v>4580</v>
      </c>
      <c r="B367" s="16" t="s">
        <v>15</v>
      </c>
      <c r="C367" s="17">
        <v>0</v>
      </c>
      <c r="D367" s="17">
        <v>0</v>
      </c>
      <c r="E367" s="6">
        <f t="shared" si="22"/>
        <v>0</v>
      </c>
      <c r="F367" s="17">
        <v>45</v>
      </c>
      <c r="G367" s="17">
        <v>45</v>
      </c>
      <c r="H367" s="6">
        <f t="shared" si="23"/>
        <v>100</v>
      </c>
    </row>
    <row r="368" spans="1:8">
      <c r="A368" s="18">
        <v>4700</v>
      </c>
      <c r="B368" s="16" t="s">
        <v>32</v>
      </c>
      <c r="C368" s="17">
        <v>0</v>
      </c>
      <c r="D368" s="17">
        <v>0</v>
      </c>
      <c r="E368" s="6">
        <f t="shared" si="22"/>
        <v>0</v>
      </c>
      <c r="F368" s="17">
        <v>450</v>
      </c>
      <c r="G368" s="17">
        <v>60</v>
      </c>
      <c r="H368" s="6">
        <f t="shared" si="23"/>
        <v>13.333333333333334</v>
      </c>
    </row>
    <row r="369" spans="1:8">
      <c r="A369" s="18">
        <v>4780</v>
      </c>
      <c r="B369" s="16" t="s">
        <v>126</v>
      </c>
      <c r="C369" s="17">
        <v>0</v>
      </c>
      <c r="D369" s="17">
        <v>0</v>
      </c>
      <c r="E369" s="6">
        <f t="shared" si="22"/>
        <v>0</v>
      </c>
      <c r="F369" s="17">
        <v>470</v>
      </c>
      <c r="G369" s="17">
        <v>139.51</v>
      </c>
      <c r="H369" s="6">
        <f t="shared" si="23"/>
        <v>29.682978723404251</v>
      </c>
    </row>
    <row r="370" spans="1:8" ht="15.75">
      <c r="A370" s="9">
        <v>851</v>
      </c>
      <c r="B370" s="10" t="s">
        <v>138</v>
      </c>
      <c r="C370" s="11">
        <f>SUBTOTAL(9,C371:C395)</f>
        <v>0</v>
      </c>
      <c r="D370" s="11">
        <f>SUBTOTAL(9,D371:D395)</f>
        <v>0</v>
      </c>
      <c r="E370" s="1">
        <f t="shared" si="22"/>
        <v>0</v>
      </c>
      <c r="F370" s="11">
        <f>SUBTOTAL(9,F371:F395)</f>
        <v>337000</v>
      </c>
      <c r="G370" s="11">
        <f>SUBTOTAL(9,G371:G395)</f>
        <v>63419.79</v>
      </c>
      <c r="H370" s="1">
        <f t="shared" si="23"/>
        <v>18.818928783382791</v>
      </c>
    </row>
    <row r="371" spans="1:8">
      <c r="A371" s="12">
        <v>85149</v>
      </c>
      <c r="B371" s="13" t="s">
        <v>139</v>
      </c>
      <c r="C371" s="14">
        <f>SUBTOTAL(9,C372:C373)</f>
        <v>0</v>
      </c>
      <c r="D371" s="14">
        <f>SUBTOTAL(9,D372:D373)</f>
        <v>0</v>
      </c>
      <c r="E371" s="7">
        <f t="shared" si="22"/>
        <v>0</v>
      </c>
      <c r="F371" s="14">
        <f>SUBTOTAL(9,F372:F373)</f>
        <v>1000</v>
      </c>
      <c r="G371" s="14">
        <f>SUBTOTAL(9,G372:G373)</f>
        <v>0</v>
      </c>
      <c r="H371" s="7">
        <f t="shared" si="23"/>
        <v>0</v>
      </c>
    </row>
    <row r="372" spans="1:8">
      <c r="A372" s="18">
        <v>4210</v>
      </c>
      <c r="B372" s="16" t="s">
        <v>5</v>
      </c>
      <c r="C372" s="17">
        <v>0</v>
      </c>
      <c r="D372" s="17">
        <v>0</v>
      </c>
      <c r="E372" s="6">
        <f t="shared" si="22"/>
        <v>0</v>
      </c>
      <c r="F372" s="17">
        <v>500</v>
      </c>
      <c r="G372" s="17">
        <v>0</v>
      </c>
      <c r="H372" s="6">
        <f t="shared" si="23"/>
        <v>0</v>
      </c>
    </row>
    <row r="373" spans="1:8">
      <c r="A373" s="18">
        <v>4300</v>
      </c>
      <c r="B373" s="16" t="s">
        <v>12</v>
      </c>
      <c r="C373" s="17">
        <v>0</v>
      </c>
      <c r="D373" s="17">
        <v>0</v>
      </c>
      <c r="E373" s="6">
        <f t="shared" si="22"/>
        <v>0</v>
      </c>
      <c r="F373" s="17">
        <v>500</v>
      </c>
      <c r="G373" s="17">
        <v>0</v>
      </c>
      <c r="H373" s="6">
        <f t="shared" si="23"/>
        <v>0</v>
      </c>
    </row>
    <row r="374" spans="1:8">
      <c r="A374" s="12">
        <v>85153</v>
      </c>
      <c r="B374" s="13" t="s">
        <v>140</v>
      </c>
      <c r="C374" s="14">
        <f>SUBTOTAL(9,C375:C379)</f>
        <v>0</v>
      </c>
      <c r="D374" s="14">
        <f>SUBTOTAL(9,D375:D379)</f>
        <v>0</v>
      </c>
      <c r="E374" s="7">
        <f t="shared" si="22"/>
        <v>0</v>
      </c>
      <c r="F374" s="14">
        <f>SUBTOTAL(9,F375:F379)</f>
        <v>20500</v>
      </c>
      <c r="G374" s="14">
        <f>SUBTOTAL(9,G375:G379)</f>
        <v>360</v>
      </c>
      <c r="H374" s="7">
        <f t="shared" si="23"/>
        <v>1.75609756097561</v>
      </c>
    </row>
    <row r="375" spans="1:8">
      <c r="A375" s="18">
        <v>4170</v>
      </c>
      <c r="B375" s="16" t="s">
        <v>22</v>
      </c>
      <c r="C375" s="17">
        <v>0</v>
      </c>
      <c r="D375" s="17">
        <v>0</v>
      </c>
      <c r="E375" s="6">
        <f t="shared" si="22"/>
        <v>0</v>
      </c>
      <c r="F375" s="17">
        <v>5000</v>
      </c>
      <c r="G375" s="17">
        <v>360</v>
      </c>
      <c r="H375" s="6">
        <f t="shared" si="23"/>
        <v>7.1999999999999993</v>
      </c>
    </row>
    <row r="376" spans="1:8">
      <c r="A376" s="18">
        <v>4210</v>
      </c>
      <c r="B376" s="16" t="s">
        <v>5</v>
      </c>
      <c r="C376" s="17">
        <v>0</v>
      </c>
      <c r="D376" s="17">
        <v>0</v>
      </c>
      <c r="E376" s="6">
        <f t="shared" si="22"/>
        <v>0</v>
      </c>
      <c r="F376" s="17">
        <v>3000</v>
      </c>
      <c r="G376" s="17">
        <v>0</v>
      </c>
      <c r="H376" s="6">
        <f t="shared" si="23"/>
        <v>0</v>
      </c>
    </row>
    <row r="377" spans="1:8">
      <c r="A377" s="18">
        <v>4300</v>
      </c>
      <c r="B377" s="16" t="s">
        <v>12</v>
      </c>
      <c r="C377" s="17">
        <v>0</v>
      </c>
      <c r="D377" s="17">
        <v>0</v>
      </c>
      <c r="E377" s="6">
        <f t="shared" si="22"/>
        <v>0</v>
      </c>
      <c r="F377" s="17">
        <v>10000</v>
      </c>
      <c r="G377" s="17">
        <v>0</v>
      </c>
      <c r="H377" s="6">
        <f t="shared" si="23"/>
        <v>0</v>
      </c>
    </row>
    <row r="378" spans="1:8">
      <c r="A378" s="18">
        <v>4410</v>
      </c>
      <c r="B378" s="16" t="s">
        <v>28</v>
      </c>
      <c r="C378" s="17">
        <v>0</v>
      </c>
      <c r="D378" s="17">
        <v>0</v>
      </c>
      <c r="E378" s="6">
        <f t="shared" si="22"/>
        <v>0</v>
      </c>
      <c r="F378" s="17">
        <v>500</v>
      </c>
      <c r="G378" s="17">
        <v>0</v>
      </c>
      <c r="H378" s="6">
        <f t="shared" si="23"/>
        <v>0</v>
      </c>
    </row>
    <row r="379" spans="1:8">
      <c r="A379" s="18">
        <v>4700</v>
      </c>
      <c r="B379" s="16" t="s">
        <v>32</v>
      </c>
      <c r="C379" s="17">
        <v>0</v>
      </c>
      <c r="D379" s="17">
        <v>0</v>
      </c>
      <c r="E379" s="6">
        <f t="shared" si="22"/>
        <v>0</v>
      </c>
      <c r="F379" s="17">
        <v>2000</v>
      </c>
      <c r="G379" s="17">
        <v>0</v>
      </c>
      <c r="H379" s="6">
        <f t="shared" si="23"/>
        <v>0</v>
      </c>
    </row>
    <row r="380" spans="1:8">
      <c r="A380" s="12">
        <v>85154</v>
      </c>
      <c r="B380" s="13" t="s">
        <v>141</v>
      </c>
      <c r="C380" s="14">
        <f>SUBTOTAL(9,C381:C392)</f>
        <v>0</v>
      </c>
      <c r="D380" s="14">
        <f>SUBTOTAL(9,D381:D392)</f>
        <v>0</v>
      </c>
      <c r="E380" s="7">
        <f t="shared" si="22"/>
        <v>0</v>
      </c>
      <c r="F380" s="14">
        <f>SUBTOTAL(9,F381:F392)</f>
        <v>209500</v>
      </c>
      <c r="G380" s="14">
        <f>SUBTOTAL(9,G381:G392)</f>
        <v>63059.79</v>
      </c>
      <c r="H380" s="7">
        <f t="shared" si="23"/>
        <v>30.100138424821004</v>
      </c>
    </row>
    <row r="381" spans="1:8">
      <c r="A381" s="18">
        <v>3030</v>
      </c>
      <c r="B381" s="16" t="s">
        <v>76</v>
      </c>
      <c r="C381" s="17">
        <v>0</v>
      </c>
      <c r="D381" s="17">
        <v>0</v>
      </c>
      <c r="E381" s="6">
        <f t="shared" si="22"/>
        <v>0</v>
      </c>
      <c r="F381" s="17">
        <v>900</v>
      </c>
      <c r="G381" s="17">
        <v>0</v>
      </c>
      <c r="H381" s="6">
        <f t="shared" si="23"/>
        <v>0</v>
      </c>
    </row>
    <row r="382" spans="1:8">
      <c r="A382" s="18">
        <v>4110</v>
      </c>
      <c r="B382" s="16" t="s">
        <v>37</v>
      </c>
      <c r="C382" s="17">
        <v>0</v>
      </c>
      <c r="D382" s="17">
        <v>0</v>
      </c>
      <c r="E382" s="6">
        <f t="shared" si="22"/>
        <v>0</v>
      </c>
      <c r="F382" s="17">
        <v>3000</v>
      </c>
      <c r="G382" s="17">
        <v>1201.68</v>
      </c>
      <c r="H382" s="6">
        <f t="shared" si="23"/>
        <v>40.056000000000004</v>
      </c>
    </row>
    <row r="383" spans="1:8">
      <c r="A383" s="18">
        <v>4120</v>
      </c>
      <c r="B383" s="16" t="s">
        <v>89</v>
      </c>
      <c r="C383" s="17">
        <v>0</v>
      </c>
      <c r="D383" s="17">
        <v>0</v>
      </c>
      <c r="E383" s="6">
        <f t="shared" si="22"/>
        <v>0</v>
      </c>
      <c r="F383" s="17">
        <v>250</v>
      </c>
      <c r="G383" s="17">
        <v>176.4</v>
      </c>
      <c r="H383" s="6">
        <f t="shared" si="23"/>
        <v>70.56</v>
      </c>
    </row>
    <row r="384" spans="1:8">
      <c r="A384" s="18">
        <v>4170</v>
      </c>
      <c r="B384" s="16" t="s">
        <v>22</v>
      </c>
      <c r="C384" s="17">
        <v>0</v>
      </c>
      <c r="D384" s="17">
        <v>0</v>
      </c>
      <c r="E384" s="6">
        <f t="shared" si="22"/>
        <v>0</v>
      </c>
      <c r="F384" s="17">
        <v>100800</v>
      </c>
      <c r="G384" s="17">
        <v>31515.71</v>
      </c>
      <c r="H384" s="6">
        <f t="shared" si="23"/>
        <v>31.265585317460314</v>
      </c>
    </row>
    <row r="385" spans="1:8">
      <c r="A385" s="18">
        <v>4210</v>
      </c>
      <c r="B385" s="16" t="s">
        <v>5</v>
      </c>
      <c r="C385" s="17">
        <v>0</v>
      </c>
      <c r="D385" s="17">
        <v>0</v>
      </c>
      <c r="E385" s="6">
        <f t="shared" si="22"/>
        <v>0</v>
      </c>
      <c r="F385" s="17">
        <v>50000</v>
      </c>
      <c r="G385" s="17">
        <v>23235.95</v>
      </c>
      <c r="H385" s="6">
        <f t="shared" si="23"/>
        <v>46.471899999999998</v>
      </c>
    </row>
    <row r="386" spans="1:8">
      <c r="A386" s="18">
        <v>4260</v>
      </c>
      <c r="B386" s="16" t="s">
        <v>6</v>
      </c>
      <c r="C386" s="17">
        <v>0</v>
      </c>
      <c r="D386" s="17">
        <v>0</v>
      </c>
      <c r="E386" s="6">
        <f t="shared" si="22"/>
        <v>0</v>
      </c>
      <c r="F386" s="17">
        <v>5000</v>
      </c>
      <c r="G386" s="17">
        <v>1142.9000000000001</v>
      </c>
      <c r="H386" s="6">
        <f t="shared" si="23"/>
        <v>22.858000000000001</v>
      </c>
    </row>
    <row r="387" spans="1:8">
      <c r="A387" s="18">
        <v>4270</v>
      </c>
      <c r="B387" s="16" t="s">
        <v>23</v>
      </c>
      <c r="C387" s="17">
        <v>0</v>
      </c>
      <c r="D387" s="17">
        <v>0</v>
      </c>
      <c r="E387" s="6">
        <f t="shared" si="22"/>
        <v>0</v>
      </c>
      <c r="F387" s="17">
        <v>3500</v>
      </c>
      <c r="G387" s="17">
        <v>3000</v>
      </c>
      <c r="H387" s="6">
        <f t="shared" si="23"/>
        <v>85.714285714285708</v>
      </c>
    </row>
    <row r="388" spans="1:8">
      <c r="A388" s="18">
        <v>4300</v>
      </c>
      <c r="B388" s="16" t="s">
        <v>12</v>
      </c>
      <c r="C388" s="17">
        <v>0</v>
      </c>
      <c r="D388" s="17">
        <v>0</v>
      </c>
      <c r="E388" s="6">
        <f t="shared" si="22"/>
        <v>0</v>
      </c>
      <c r="F388" s="17">
        <v>44170</v>
      </c>
      <c r="G388" s="17">
        <v>2409.6999999999998</v>
      </c>
      <c r="H388" s="6">
        <f t="shared" si="23"/>
        <v>5.4555127914874344</v>
      </c>
    </row>
    <row r="389" spans="1:8">
      <c r="A389" s="18">
        <v>4350</v>
      </c>
      <c r="B389" s="16" t="s">
        <v>25</v>
      </c>
      <c r="C389" s="17">
        <v>0</v>
      </c>
      <c r="D389" s="17">
        <v>0</v>
      </c>
      <c r="E389" s="6">
        <f t="shared" si="22"/>
        <v>0</v>
      </c>
      <c r="F389" s="17">
        <v>840</v>
      </c>
      <c r="G389" s="17">
        <v>377.45</v>
      </c>
      <c r="H389" s="6">
        <f t="shared" si="23"/>
        <v>44.93452380952381</v>
      </c>
    </row>
    <row r="390" spans="1:8">
      <c r="A390" s="18">
        <v>4410</v>
      </c>
      <c r="B390" s="16" t="s">
        <v>28</v>
      </c>
      <c r="C390" s="17">
        <v>0</v>
      </c>
      <c r="D390" s="17">
        <v>0</v>
      </c>
      <c r="E390" s="6">
        <f t="shared" si="22"/>
        <v>0</v>
      </c>
      <c r="F390" s="17">
        <v>440</v>
      </c>
      <c r="G390" s="17">
        <v>0</v>
      </c>
      <c r="H390" s="6">
        <f t="shared" si="23"/>
        <v>0</v>
      </c>
    </row>
    <row r="391" spans="1:8">
      <c r="A391" s="18">
        <v>4430</v>
      </c>
      <c r="B391" s="16" t="s">
        <v>7</v>
      </c>
      <c r="C391" s="17">
        <v>0</v>
      </c>
      <c r="D391" s="17">
        <v>0</v>
      </c>
      <c r="E391" s="6">
        <f t="shared" si="22"/>
        <v>0</v>
      </c>
      <c r="F391" s="17">
        <v>100</v>
      </c>
      <c r="G391" s="17">
        <v>0</v>
      </c>
      <c r="H391" s="6">
        <f t="shared" si="23"/>
        <v>0</v>
      </c>
    </row>
    <row r="392" spans="1:8">
      <c r="A392" s="18">
        <v>4700</v>
      </c>
      <c r="B392" s="16" t="s">
        <v>32</v>
      </c>
      <c r="C392" s="17">
        <v>0</v>
      </c>
      <c r="D392" s="17">
        <v>0</v>
      </c>
      <c r="E392" s="6">
        <f t="shared" si="22"/>
        <v>0</v>
      </c>
      <c r="F392" s="17">
        <v>500</v>
      </c>
      <c r="G392" s="17">
        <v>0</v>
      </c>
      <c r="H392" s="6">
        <f t="shared" si="23"/>
        <v>0</v>
      </c>
    </row>
    <row r="393" spans="1:8">
      <c r="A393" s="12">
        <v>85195</v>
      </c>
      <c r="B393" s="13" t="s">
        <v>4</v>
      </c>
      <c r="C393" s="14">
        <f>SUBTOTAL(9,C394:C395)</f>
        <v>0</v>
      </c>
      <c r="D393" s="14">
        <f>SUBTOTAL(9,D394:D395)</f>
        <v>0</v>
      </c>
      <c r="E393" s="7">
        <f t="shared" si="22"/>
        <v>0</v>
      </c>
      <c r="F393" s="14">
        <f>SUBTOTAL(9,F394:F395)</f>
        <v>106000</v>
      </c>
      <c r="G393" s="14">
        <f>SUBTOTAL(9,G394:G395)</f>
        <v>0</v>
      </c>
      <c r="H393" s="7">
        <f t="shared" si="23"/>
        <v>0</v>
      </c>
    </row>
    <row r="394" spans="1:8">
      <c r="A394" s="18">
        <v>2820</v>
      </c>
      <c r="B394" s="16" t="s">
        <v>50</v>
      </c>
      <c r="C394" s="17">
        <v>0</v>
      </c>
      <c r="D394" s="17">
        <v>0</v>
      </c>
      <c r="E394" s="6">
        <f t="shared" si="22"/>
        <v>0</v>
      </c>
      <c r="F394" s="17">
        <v>6000</v>
      </c>
      <c r="G394" s="17">
        <v>0</v>
      </c>
      <c r="H394" s="6">
        <f t="shared" si="23"/>
        <v>0</v>
      </c>
    </row>
    <row r="395" spans="1:8">
      <c r="A395" s="18">
        <v>6300</v>
      </c>
      <c r="B395" s="16" t="s">
        <v>43</v>
      </c>
      <c r="C395" s="17">
        <v>0</v>
      </c>
      <c r="D395" s="17">
        <v>0</v>
      </c>
      <c r="E395" s="6">
        <f t="shared" si="22"/>
        <v>0</v>
      </c>
      <c r="F395" s="17">
        <v>100000</v>
      </c>
      <c r="G395" s="17">
        <v>0</v>
      </c>
      <c r="H395" s="6">
        <f t="shared" si="23"/>
        <v>0</v>
      </c>
    </row>
    <row r="396" spans="1:8" ht="15.75">
      <c r="A396" s="9">
        <v>852</v>
      </c>
      <c r="B396" s="10" t="s">
        <v>143</v>
      </c>
      <c r="C396" s="11">
        <f>SUBTOTAL(9,C397:C518)</f>
        <v>6977400</v>
      </c>
      <c r="D396" s="11">
        <f>SUBTOTAL(9,D397:D518)</f>
        <v>1848670.8800000001</v>
      </c>
      <c r="E396" s="1">
        <f t="shared" si="22"/>
        <v>26.49512540487861</v>
      </c>
      <c r="F396" s="11">
        <f>SUBTOTAL(9,F397:F518)</f>
        <v>9722913</v>
      </c>
      <c r="G396" s="11">
        <f>SUBTOTAL(9,G397:G518)</f>
        <v>2533157.6499999994</v>
      </c>
      <c r="H396" s="1">
        <f t="shared" si="23"/>
        <v>26.053484691264845</v>
      </c>
    </row>
    <row r="397" spans="1:8">
      <c r="A397" s="12">
        <v>85203</v>
      </c>
      <c r="B397" s="13" t="s">
        <v>144</v>
      </c>
      <c r="C397" s="14">
        <f>SUBTOTAL(9,C398:C415)</f>
        <v>283500</v>
      </c>
      <c r="D397" s="14">
        <f>SUBTOTAL(9,D398:D415)</f>
        <v>86100</v>
      </c>
      <c r="E397" s="7">
        <f t="shared" si="22"/>
        <v>30.37037037037037</v>
      </c>
      <c r="F397" s="14">
        <f>SUBTOTAL(9,F398:F415)</f>
        <v>283500</v>
      </c>
      <c r="G397" s="14">
        <f>SUBTOTAL(9,G398:G415)</f>
        <v>86047.33</v>
      </c>
      <c r="H397" s="7">
        <f t="shared" si="23"/>
        <v>30.351791887125223</v>
      </c>
    </row>
    <row r="398" spans="1:8">
      <c r="A398" s="15">
        <v>2010</v>
      </c>
      <c r="B398" s="16" t="s">
        <v>71</v>
      </c>
      <c r="C398" s="17">
        <v>283500</v>
      </c>
      <c r="D398" s="17">
        <v>86100</v>
      </c>
      <c r="E398" s="6">
        <f t="shared" si="22"/>
        <v>30.37037037037037</v>
      </c>
      <c r="F398" s="17">
        <v>0</v>
      </c>
      <c r="G398" s="17">
        <v>0</v>
      </c>
      <c r="H398" s="6">
        <f t="shared" si="23"/>
        <v>0</v>
      </c>
    </row>
    <row r="399" spans="1:8">
      <c r="A399" s="18">
        <v>3020</v>
      </c>
      <c r="B399" s="16" t="s">
        <v>16</v>
      </c>
      <c r="C399" s="17">
        <v>0</v>
      </c>
      <c r="D399" s="17">
        <v>0</v>
      </c>
      <c r="E399" s="6">
        <f t="shared" si="22"/>
        <v>0</v>
      </c>
      <c r="F399" s="17">
        <v>1820</v>
      </c>
      <c r="G399" s="17">
        <v>185</v>
      </c>
      <c r="H399" s="6">
        <f t="shared" si="23"/>
        <v>10.164835164835164</v>
      </c>
    </row>
    <row r="400" spans="1:8">
      <c r="A400" s="18">
        <v>4010</v>
      </c>
      <c r="B400" s="16" t="s">
        <v>66</v>
      </c>
      <c r="C400" s="17">
        <v>0</v>
      </c>
      <c r="D400" s="17">
        <v>0</v>
      </c>
      <c r="E400" s="6">
        <f t="shared" si="22"/>
        <v>0</v>
      </c>
      <c r="F400" s="17">
        <v>201866</v>
      </c>
      <c r="G400" s="17">
        <v>46896.7</v>
      </c>
      <c r="H400" s="6">
        <f t="shared" si="23"/>
        <v>23.231599179653827</v>
      </c>
    </row>
    <row r="401" spans="1:8">
      <c r="A401" s="18">
        <v>4040</v>
      </c>
      <c r="B401" s="16" t="s">
        <v>18</v>
      </c>
      <c r="C401" s="17">
        <v>0</v>
      </c>
      <c r="D401" s="17">
        <v>0</v>
      </c>
      <c r="E401" s="6">
        <f t="shared" si="22"/>
        <v>0</v>
      </c>
      <c r="F401" s="17">
        <v>16670</v>
      </c>
      <c r="G401" s="17">
        <v>15876.52</v>
      </c>
      <c r="H401" s="6">
        <f t="shared" si="23"/>
        <v>95.240071985602881</v>
      </c>
    </row>
    <row r="402" spans="1:8">
      <c r="A402" s="18">
        <v>4110</v>
      </c>
      <c r="B402" s="16" t="s">
        <v>19</v>
      </c>
      <c r="C402" s="17">
        <v>0</v>
      </c>
      <c r="D402" s="17">
        <v>0</v>
      </c>
      <c r="E402" s="6">
        <f t="shared" si="22"/>
        <v>0</v>
      </c>
      <c r="F402" s="17">
        <v>33953</v>
      </c>
      <c r="G402" s="17">
        <v>10286.75</v>
      </c>
      <c r="H402" s="6">
        <f t="shared" si="23"/>
        <v>30.29702824492681</v>
      </c>
    </row>
    <row r="403" spans="1:8">
      <c r="A403" s="18">
        <v>4120</v>
      </c>
      <c r="B403" s="16" t="s">
        <v>20</v>
      </c>
      <c r="C403" s="17">
        <v>0</v>
      </c>
      <c r="D403" s="17">
        <v>0</v>
      </c>
      <c r="E403" s="6">
        <f t="shared" si="22"/>
        <v>0</v>
      </c>
      <c r="F403" s="17">
        <v>5392</v>
      </c>
      <c r="G403" s="17">
        <v>1003.77</v>
      </c>
      <c r="H403" s="6">
        <f t="shared" si="23"/>
        <v>18.61591246290801</v>
      </c>
    </row>
    <row r="404" spans="1:8">
      <c r="A404" s="18">
        <v>4210</v>
      </c>
      <c r="B404" s="16" t="s">
        <v>5</v>
      </c>
      <c r="C404" s="17">
        <v>0</v>
      </c>
      <c r="D404" s="17">
        <v>0</v>
      </c>
      <c r="E404" s="6">
        <f t="shared" si="22"/>
        <v>0</v>
      </c>
      <c r="F404" s="17">
        <v>2174</v>
      </c>
      <c r="G404" s="17">
        <v>1475.72</v>
      </c>
      <c r="H404" s="6">
        <f t="shared" si="23"/>
        <v>67.880404783808643</v>
      </c>
    </row>
    <row r="405" spans="1:8">
      <c r="A405" s="18">
        <v>4220</v>
      </c>
      <c r="B405" s="16" t="s">
        <v>124</v>
      </c>
      <c r="C405" s="17">
        <v>0</v>
      </c>
      <c r="D405" s="17">
        <v>0</v>
      </c>
      <c r="E405" s="6">
        <f t="shared" si="22"/>
        <v>0</v>
      </c>
      <c r="F405" s="17">
        <v>500</v>
      </c>
      <c r="G405" s="17">
        <v>0</v>
      </c>
      <c r="H405" s="6">
        <f t="shared" si="23"/>
        <v>0</v>
      </c>
    </row>
    <row r="406" spans="1:8">
      <c r="A406" s="18">
        <v>4260</v>
      </c>
      <c r="B406" s="16" t="s">
        <v>6</v>
      </c>
      <c r="C406" s="17">
        <v>0</v>
      </c>
      <c r="D406" s="17">
        <v>0</v>
      </c>
      <c r="E406" s="6">
        <f t="shared" ref="E406:E444" si="24">IF(C406=0,0,(D406/C406)*100)</f>
        <v>0</v>
      </c>
      <c r="F406" s="17">
        <v>8000</v>
      </c>
      <c r="G406" s="17">
        <v>8000</v>
      </c>
      <c r="H406" s="6">
        <f t="shared" ref="H406:H444" si="25">IF(G406=0,0,(G406/F406)*100)</f>
        <v>100</v>
      </c>
    </row>
    <row r="407" spans="1:8">
      <c r="A407" s="18">
        <v>4280</v>
      </c>
      <c r="B407" s="16" t="s">
        <v>24</v>
      </c>
      <c r="C407" s="17">
        <v>0</v>
      </c>
      <c r="D407" s="17">
        <v>0</v>
      </c>
      <c r="E407" s="6">
        <f t="shared" si="24"/>
        <v>0</v>
      </c>
      <c r="F407" s="17">
        <v>900</v>
      </c>
      <c r="G407" s="17">
        <v>180</v>
      </c>
      <c r="H407" s="6">
        <f t="shared" si="25"/>
        <v>20</v>
      </c>
    </row>
    <row r="408" spans="1:8">
      <c r="A408" s="18">
        <v>4300</v>
      </c>
      <c r="B408" s="16" t="s">
        <v>12</v>
      </c>
      <c r="C408" s="17">
        <v>0</v>
      </c>
      <c r="D408" s="17">
        <v>0</v>
      </c>
      <c r="E408" s="6">
        <f t="shared" si="24"/>
        <v>0</v>
      </c>
      <c r="F408" s="17">
        <v>1500</v>
      </c>
      <c r="G408" s="17">
        <v>1500</v>
      </c>
      <c r="H408" s="6">
        <f t="shared" si="25"/>
        <v>100</v>
      </c>
    </row>
    <row r="409" spans="1:8">
      <c r="A409" s="18">
        <v>4350</v>
      </c>
      <c r="B409" s="16" t="s">
        <v>25</v>
      </c>
      <c r="C409" s="17">
        <v>0</v>
      </c>
      <c r="D409" s="17">
        <v>0</v>
      </c>
      <c r="E409" s="6">
        <f t="shared" si="24"/>
        <v>0</v>
      </c>
      <c r="F409" s="17">
        <v>500</v>
      </c>
      <c r="G409" s="17">
        <v>183</v>
      </c>
      <c r="H409" s="6">
        <f t="shared" si="25"/>
        <v>36.6</v>
      </c>
    </row>
    <row r="410" spans="1:8">
      <c r="A410" s="18">
        <v>4360</v>
      </c>
      <c r="B410" s="16" t="s">
        <v>26</v>
      </c>
      <c r="C410" s="17">
        <v>0</v>
      </c>
      <c r="D410" s="17">
        <v>0</v>
      </c>
      <c r="E410" s="6">
        <f t="shared" si="24"/>
        <v>0</v>
      </c>
      <c r="F410" s="17">
        <v>300</v>
      </c>
      <c r="G410" s="17">
        <v>93.47</v>
      </c>
      <c r="H410" s="6">
        <f t="shared" si="25"/>
        <v>31.156666666666666</v>
      </c>
    </row>
    <row r="411" spans="1:8">
      <c r="A411" s="18">
        <v>4370</v>
      </c>
      <c r="B411" s="16" t="s">
        <v>27</v>
      </c>
      <c r="C411" s="17">
        <v>0</v>
      </c>
      <c r="D411" s="17">
        <v>0</v>
      </c>
      <c r="E411" s="6">
        <f t="shared" si="24"/>
        <v>0</v>
      </c>
      <c r="F411" s="17">
        <v>600</v>
      </c>
      <c r="G411" s="17">
        <v>270.39999999999998</v>
      </c>
      <c r="H411" s="6">
        <f t="shared" si="25"/>
        <v>45.066666666666663</v>
      </c>
    </row>
    <row r="412" spans="1:8">
      <c r="A412" s="18">
        <v>4410</v>
      </c>
      <c r="B412" s="16" t="s">
        <v>28</v>
      </c>
      <c r="C412" s="17">
        <v>0</v>
      </c>
      <c r="D412" s="17">
        <v>0</v>
      </c>
      <c r="E412" s="6">
        <f t="shared" si="24"/>
        <v>0</v>
      </c>
      <c r="F412" s="17">
        <v>100</v>
      </c>
      <c r="G412" s="17">
        <v>0</v>
      </c>
      <c r="H412" s="6">
        <f t="shared" si="25"/>
        <v>0</v>
      </c>
    </row>
    <row r="413" spans="1:8">
      <c r="A413" s="18">
        <v>4430</v>
      </c>
      <c r="B413" s="16" t="s">
        <v>7</v>
      </c>
      <c r="C413" s="17">
        <v>0</v>
      </c>
      <c r="D413" s="17">
        <v>0</v>
      </c>
      <c r="E413" s="6">
        <f t="shared" si="24"/>
        <v>0</v>
      </c>
      <c r="F413" s="17">
        <v>300</v>
      </c>
      <c r="G413" s="17">
        <v>0</v>
      </c>
      <c r="H413" s="6">
        <f t="shared" si="25"/>
        <v>0</v>
      </c>
    </row>
    <row r="414" spans="1:8">
      <c r="A414" s="18">
        <v>4440</v>
      </c>
      <c r="B414" s="16" t="s">
        <v>81</v>
      </c>
      <c r="C414" s="17">
        <v>0</v>
      </c>
      <c r="D414" s="17">
        <v>0</v>
      </c>
      <c r="E414" s="6">
        <f t="shared" si="24"/>
        <v>0</v>
      </c>
      <c r="F414" s="17">
        <v>8625</v>
      </c>
      <c r="G414" s="17">
        <v>0</v>
      </c>
      <c r="H414" s="6">
        <f t="shared" si="25"/>
        <v>0</v>
      </c>
    </row>
    <row r="415" spans="1:8">
      <c r="A415" s="18">
        <v>4700</v>
      </c>
      <c r="B415" s="16" t="s">
        <v>32</v>
      </c>
      <c r="C415" s="17">
        <v>0</v>
      </c>
      <c r="D415" s="17">
        <v>0</v>
      </c>
      <c r="E415" s="6">
        <f t="shared" si="24"/>
        <v>0</v>
      </c>
      <c r="F415" s="17">
        <v>300</v>
      </c>
      <c r="G415" s="17">
        <v>96</v>
      </c>
      <c r="H415" s="6">
        <f t="shared" si="25"/>
        <v>32</v>
      </c>
    </row>
    <row r="416" spans="1:8">
      <c r="A416" s="12">
        <v>85204</v>
      </c>
      <c r="B416" s="13" t="s">
        <v>146</v>
      </c>
      <c r="C416" s="14">
        <f>SUBTOTAL(9,C417:C424)</f>
        <v>0</v>
      </c>
      <c r="D416" s="14">
        <f>SUBTOTAL(9,D417:D424)</f>
        <v>0</v>
      </c>
      <c r="E416" s="7">
        <f t="shared" si="24"/>
        <v>0</v>
      </c>
      <c r="F416" s="14">
        <f>SUBTOTAL(9,F417:F424)</f>
        <v>5000</v>
      </c>
      <c r="G416" s="14">
        <f>SUBTOTAL(9,G417:G424)</f>
        <v>0</v>
      </c>
      <c r="H416" s="7">
        <f t="shared" si="25"/>
        <v>0</v>
      </c>
    </row>
    <row r="417" spans="1:8">
      <c r="A417" s="18">
        <v>3110</v>
      </c>
      <c r="B417" s="16" t="s">
        <v>142</v>
      </c>
      <c r="C417" s="17">
        <v>0</v>
      </c>
      <c r="D417" s="17">
        <v>0</v>
      </c>
      <c r="E417" s="6">
        <f t="shared" si="24"/>
        <v>0</v>
      </c>
      <c r="F417" s="17">
        <v>2000</v>
      </c>
      <c r="G417" s="17">
        <v>0</v>
      </c>
      <c r="H417" s="6">
        <f t="shared" si="25"/>
        <v>0</v>
      </c>
    </row>
    <row r="418" spans="1:8">
      <c r="A418" s="18">
        <v>4110</v>
      </c>
      <c r="B418" s="16" t="s">
        <v>37</v>
      </c>
      <c r="C418" s="17">
        <v>0</v>
      </c>
      <c r="D418" s="17">
        <v>0</v>
      </c>
      <c r="E418" s="6">
        <f t="shared" si="24"/>
        <v>0</v>
      </c>
      <c r="F418" s="17">
        <v>232</v>
      </c>
      <c r="G418" s="17">
        <v>0</v>
      </c>
      <c r="H418" s="6">
        <f t="shared" si="25"/>
        <v>0</v>
      </c>
    </row>
    <row r="419" spans="1:8">
      <c r="A419" s="18">
        <v>4120</v>
      </c>
      <c r="B419" s="16" t="s">
        <v>38</v>
      </c>
      <c r="C419" s="17">
        <v>0</v>
      </c>
      <c r="D419" s="17">
        <v>0</v>
      </c>
      <c r="E419" s="6">
        <f t="shared" si="24"/>
        <v>0</v>
      </c>
      <c r="F419" s="17">
        <v>37</v>
      </c>
      <c r="G419" s="17">
        <v>0</v>
      </c>
      <c r="H419" s="6">
        <f t="shared" si="25"/>
        <v>0</v>
      </c>
    </row>
    <row r="420" spans="1:8">
      <c r="A420" s="18">
        <v>4170</v>
      </c>
      <c r="B420" s="16" t="s">
        <v>22</v>
      </c>
      <c r="C420" s="17">
        <v>0</v>
      </c>
      <c r="D420" s="17">
        <v>0</v>
      </c>
      <c r="E420" s="6">
        <f t="shared" si="24"/>
        <v>0</v>
      </c>
      <c r="F420" s="17">
        <v>1500</v>
      </c>
      <c r="G420" s="17">
        <v>0</v>
      </c>
      <c r="H420" s="6">
        <f t="shared" si="25"/>
        <v>0</v>
      </c>
    </row>
    <row r="421" spans="1:8">
      <c r="A421" s="18">
        <v>4210</v>
      </c>
      <c r="B421" s="16" t="s">
        <v>5</v>
      </c>
      <c r="C421" s="17">
        <v>0</v>
      </c>
      <c r="D421" s="17">
        <v>0</v>
      </c>
      <c r="E421" s="6">
        <f t="shared" si="24"/>
        <v>0</v>
      </c>
      <c r="F421" s="17">
        <v>256</v>
      </c>
      <c r="G421" s="17">
        <v>0</v>
      </c>
      <c r="H421" s="6">
        <f t="shared" si="25"/>
        <v>0</v>
      </c>
    </row>
    <row r="422" spans="1:8">
      <c r="A422" s="18">
        <v>4300</v>
      </c>
      <c r="B422" s="16" t="s">
        <v>12</v>
      </c>
      <c r="C422" s="17">
        <v>0</v>
      </c>
      <c r="D422" s="17">
        <v>0</v>
      </c>
      <c r="E422" s="6">
        <f t="shared" si="24"/>
        <v>0</v>
      </c>
      <c r="F422" s="17">
        <v>100</v>
      </c>
      <c r="G422" s="17">
        <v>0</v>
      </c>
      <c r="H422" s="6">
        <f t="shared" si="25"/>
        <v>0</v>
      </c>
    </row>
    <row r="423" spans="1:8">
      <c r="A423" s="18">
        <v>4410</v>
      </c>
      <c r="B423" s="16" t="s">
        <v>28</v>
      </c>
      <c r="C423" s="17">
        <v>0</v>
      </c>
      <c r="D423" s="17">
        <v>0</v>
      </c>
      <c r="E423" s="6">
        <f t="shared" si="24"/>
        <v>0</v>
      </c>
      <c r="F423" s="17">
        <v>125</v>
      </c>
      <c r="G423" s="17">
        <v>0</v>
      </c>
      <c r="H423" s="6">
        <f t="shared" si="25"/>
        <v>0</v>
      </c>
    </row>
    <row r="424" spans="1:8">
      <c r="A424" s="18">
        <v>4700</v>
      </c>
      <c r="B424" s="16" t="s">
        <v>32</v>
      </c>
      <c r="C424" s="17">
        <v>0</v>
      </c>
      <c r="D424" s="17">
        <v>0</v>
      </c>
      <c r="E424" s="6">
        <f t="shared" si="24"/>
        <v>0</v>
      </c>
      <c r="F424" s="17">
        <v>750</v>
      </c>
      <c r="G424" s="17">
        <v>0</v>
      </c>
      <c r="H424" s="6">
        <f t="shared" si="25"/>
        <v>0</v>
      </c>
    </row>
    <row r="425" spans="1:8">
      <c r="A425" s="12">
        <v>85205</v>
      </c>
      <c r="B425" s="13" t="s">
        <v>147</v>
      </c>
      <c r="C425" s="14">
        <f>SUBTOTAL(9,C426:C429)</f>
        <v>0</v>
      </c>
      <c r="D425" s="14">
        <f>SUBTOTAL(9,D426:D429)</f>
        <v>0</v>
      </c>
      <c r="E425" s="7">
        <f t="shared" si="24"/>
        <v>0</v>
      </c>
      <c r="F425" s="14">
        <f>SUBTOTAL(9,F426:F429)</f>
        <v>2500</v>
      </c>
      <c r="G425" s="14">
        <f>SUBTOTAL(9,G426:G429)</f>
        <v>0</v>
      </c>
      <c r="H425" s="7">
        <f t="shared" si="25"/>
        <v>0</v>
      </c>
    </row>
    <row r="426" spans="1:8">
      <c r="A426" s="18">
        <v>4210</v>
      </c>
      <c r="B426" s="16" t="s">
        <v>5</v>
      </c>
      <c r="C426" s="17">
        <v>0</v>
      </c>
      <c r="D426" s="17">
        <v>0</v>
      </c>
      <c r="E426" s="6">
        <f t="shared" si="24"/>
        <v>0</v>
      </c>
      <c r="F426" s="17">
        <v>1000</v>
      </c>
      <c r="G426" s="17">
        <v>0</v>
      </c>
      <c r="H426" s="6">
        <f t="shared" si="25"/>
        <v>0</v>
      </c>
    </row>
    <row r="427" spans="1:8">
      <c r="A427" s="18">
        <v>4300</v>
      </c>
      <c r="B427" s="16" t="s">
        <v>12</v>
      </c>
      <c r="C427" s="17">
        <v>0</v>
      </c>
      <c r="D427" s="17">
        <v>0</v>
      </c>
      <c r="E427" s="6">
        <f t="shared" si="24"/>
        <v>0</v>
      </c>
      <c r="F427" s="17">
        <v>125</v>
      </c>
      <c r="G427" s="17">
        <v>0</v>
      </c>
      <c r="H427" s="6">
        <f t="shared" si="25"/>
        <v>0</v>
      </c>
    </row>
    <row r="428" spans="1:8">
      <c r="A428" s="18">
        <v>4410</v>
      </c>
      <c r="B428" s="16" t="s">
        <v>28</v>
      </c>
      <c r="C428" s="17">
        <v>0</v>
      </c>
      <c r="D428" s="17">
        <v>0</v>
      </c>
      <c r="E428" s="6">
        <f t="shared" si="24"/>
        <v>0</v>
      </c>
      <c r="F428" s="17">
        <v>125</v>
      </c>
      <c r="G428" s="17">
        <v>0</v>
      </c>
      <c r="H428" s="6">
        <f t="shared" si="25"/>
        <v>0</v>
      </c>
    </row>
    <row r="429" spans="1:8">
      <c r="A429" s="18">
        <v>4700</v>
      </c>
      <c r="B429" s="16" t="s">
        <v>32</v>
      </c>
      <c r="C429" s="17">
        <v>0</v>
      </c>
      <c r="D429" s="17">
        <v>0</v>
      </c>
      <c r="E429" s="6">
        <f t="shared" si="24"/>
        <v>0</v>
      </c>
      <c r="F429" s="17">
        <v>1250</v>
      </c>
      <c r="G429" s="17">
        <v>0</v>
      </c>
      <c r="H429" s="6">
        <f t="shared" si="25"/>
        <v>0</v>
      </c>
    </row>
    <row r="430" spans="1:8">
      <c r="A430" s="12">
        <v>85212</v>
      </c>
      <c r="B430" s="13" t="s">
        <v>148</v>
      </c>
      <c r="C430" s="14">
        <f>SUBTOTAL(9,C431:C452)</f>
        <v>5303500</v>
      </c>
      <c r="D430" s="14">
        <f>SUBTOTAL(9,D431:D452)</f>
        <v>1340635.47</v>
      </c>
      <c r="E430" s="7">
        <f t="shared" si="24"/>
        <v>25.278315640614689</v>
      </c>
      <c r="F430" s="14">
        <f>SUBTOTAL(9,F431:F452)</f>
        <v>5310796</v>
      </c>
      <c r="G430" s="14">
        <f>SUBTOTAL(9,G431:G452)</f>
        <v>1325519.5899999999</v>
      </c>
      <c r="H430" s="7">
        <f t="shared" si="25"/>
        <v>24.958962648913644</v>
      </c>
    </row>
    <row r="431" spans="1:8">
      <c r="A431" s="15" t="s">
        <v>192</v>
      </c>
      <c r="B431" s="16" t="s">
        <v>149</v>
      </c>
      <c r="C431" s="17">
        <v>1000</v>
      </c>
      <c r="D431" s="17">
        <v>52.8</v>
      </c>
      <c r="E431" s="6">
        <f t="shared" si="24"/>
        <v>5.28</v>
      </c>
      <c r="F431" s="17">
        <v>0</v>
      </c>
      <c r="G431" s="17">
        <v>0</v>
      </c>
      <c r="H431" s="6">
        <f t="shared" si="25"/>
        <v>0</v>
      </c>
    </row>
    <row r="432" spans="1:8">
      <c r="A432" s="15" t="s">
        <v>188</v>
      </c>
      <c r="B432" s="16" t="s">
        <v>133</v>
      </c>
      <c r="C432" s="17">
        <v>500</v>
      </c>
      <c r="D432" s="17">
        <v>388.19</v>
      </c>
      <c r="E432" s="6">
        <f t="shared" si="24"/>
        <v>77.637999999999991</v>
      </c>
      <c r="F432" s="17">
        <v>0</v>
      </c>
      <c r="G432" s="17">
        <v>0</v>
      </c>
      <c r="H432" s="6">
        <f t="shared" si="25"/>
        <v>0</v>
      </c>
    </row>
    <row r="433" spans="1:8">
      <c r="A433" s="15">
        <v>2010</v>
      </c>
      <c r="B433" s="16" t="s">
        <v>71</v>
      </c>
      <c r="C433" s="17">
        <v>5237000</v>
      </c>
      <c r="D433" s="17">
        <v>1315980</v>
      </c>
      <c r="E433" s="6">
        <f t="shared" si="24"/>
        <v>25.128508688180258</v>
      </c>
      <c r="F433" s="17">
        <v>0</v>
      </c>
      <c r="G433" s="17">
        <v>0</v>
      </c>
      <c r="H433" s="6">
        <f t="shared" si="25"/>
        <v>0</v>
      </c>
    </row>
    <row r="434" spans="1:8">
      <c r="A434" s="15">
        <v>2360</v>
      </c>
      <c r="B434" s="16" t="s">
        <v>72</v>
      </c>
      <c r="C434" s="17">
        <v>45000</v>
      </c>
      <c r="D434" s="17">
        <v>20501.98</v>
      </c>
      <c r="E434" s="6">
        <f t="shared" si="24"/>
        <v>45.559955555555554</v>
      </c>
      <c r="F434" s="17">
        <v>0</v>
      </c>
      <c r="G434" s="17">
        <v>0</v>
      </c>
      <c r="H434" s="6">
        <f t="shared" si="25"/>
        <v>0</v>
      </c>
    </row>
    <row r="435" spans="1:8">
      <c r="A435" s="15">
        <v>2910</v>
      </c>
      <c r="B435" s="16" t="s">
        <v>150</v>
      </c>
      <c r="C435" s="17">
        <v>20000</v>
      </c>
      <c r="D435" s="17">
        <v>3712.5</v>
      </c>
      <c r="E435" s="6">
        <f t="shared" si="24"/>
        <v>18.5625</v>
      </c>
      <c r="F435" s="17">
        <v>0</v>
      </c>
      <c r="G435" s="17">
        <v>0</v>
      </c>
      <c r="H435" s="6">
        <f t="shared" si="25"/>
        <v>0</v>
      </c>
    </row>
    <row r="436" spans="1:8">
      <c r="A436" s="18">
        <v>2910</v>
      </c>
      <c r="B436" s="16" t="s">
        <v>132</v>
      </c>
      <c r="C436" s="17">
        <v>0</v>
      </c>
      <c r="D436" s="17">
        <v>0</v>
      </c>
      <c r="E436" s="6">
        <f t="shared" si="24"/>
        <v>0</v>
      </c>
      <c r="F436" s="17">
        <v>20000</v>
      </c>
      <c r="G436" s="17">
        <v>3712.5</v>
      </c>
      <c r="H436" s="6">
        <f t="shared" si="25"/>
        <v>18.5625</v>
      </c>
    </row>
    <row r="437" spans="1:8">
      <c r="A437" s="18">
        <v>3020</v>
      </c>
      <c r="B437" s="16" t="s">
        <v>16</v>
      </c>
      <c r="C437" s="17">
        <v>0</v>
      </c>
      <c r="D437" s="17">
        <v>0</v>
      </c>
      <c r="E437" s="6">
        <f t="shared" si="24"/>
        <v>0</v>
      </c>
      <c r="F437" s="17">
        <v>300</v>
      </c>
      <c r="G437" s="17">
        <v>200</v>
      </c>
      <c r="H437" s="6">
        <f t="shared" si="25"/>
        <v>66.666666666666657</v>
      </c>
    </row>
    <row r="438" spans="1:8">
      <c r="A438" s="18">
        <v>3110</v>
      </c>
      <c r="B438" s="16" t="s">
        <v>142</v>
      </c>
      <c r="C438" s="17">
        <v>0</v>
      </c>
      <c r="D438" s="17">
        <v>0</v>
      </c>
      <c r="E438" s="6">
        <f t="shared" si="24"/>
        <v>0</v>
      </c>
      <c r="F438" s="17">
        <v>4934890</v>
      </c>
      <c r="G438" s="17">
        <v>1233657.3700000001</v>
      </c>
      <c r="H438" s="6">
        <f t="shared" si="25"/>
        <v>24.99868021374337</v>
      </c>
    </row>
    <row r="439" spans="1:8">
      <c r="A439" s="18">
        <v>4010</v>
      </c>
      <c r="B439" s="16" t="s">
        <v>66</v>
      </c>
      <c r="C439" s="17">
        <v>0</v>
      </c>
      <c r="D439" s="17">
        <v>0</v>
      </c>
      <c r="E439" s="6">
        <f t="shared" si="24"/>
        <v>0</v>
      </c>
      <c r="F439" s="17">
        <v>144864</v>
      </c>
      <c r="G439" s="17">
        <v>32736.61</v>
      </c>
      <c r="H439" s="6">
        <f t="shared" si="25"/>
        <v>22.598167936823504</v>
      </c>
    </row>
    <row r="440" spans="1:8">
      <c r="A440" s="18">
        <v>4040</v>
      </c>
      <c r="B440" s="16" t="s">
        <v>18</v>
      </c>
      <c r="C440" s="17">
        <v>0</v>
      </c>
      <c r="D440" s="17">
        <v>0</v>
      </c>
      <c r="E440" s="6">
        <f t="shared" si="24"/>
        <v>0</v>
      </c>
      <c r="F440" s="17">
        <v>12071</v>
      </c>
      <c r="G440" s="17">
        <v>11388.95</v>
      </c>
      <c r="H440" s="6">
        <f t="shared" si="25"/>
        <v>94.349681053765238</v>
      </c>
    </row>
    <row r="441" spans="1:8">
      <c r="A441" s="18">
        <v>4110</v>
      </c>
      <c r="B441" s="16" t="s">
        <v>19</v>
      </c>
      <c r="C441" s="17">
        <v>0</v>
      </c>
      <c r="D441" s="17">
        <v>0</v>
      </c>
      <c r="E441" s="6">
        <f t="shared" si="24"/>
        <v>0</v>
      </c>
      <c r="F441" s="17">
        <v>169215</v>
      </c>
      <c r="G441" s="17">
        <v>33926.86</v>
      </c>
      <c r="H441" s="6">
        <f t="shared" si="25"/>
        <v>20.049558254291878</v>
      </c>
    </row>
    <row r="442" spans="1:8">
      <c r="A442" s="18">
        <v>4120</v>
      </c>
      <c r="B442" s="16" t="s">
        <v>20</v>
      </c>
      <c r="C442" s="17">
        <v>0</v>
      </c>
      <c r="D442" s="17">
        <v>0</v>
      </c>
      <c r="E442" s="6">
        <f t="shared" si="24"/>
        <v>0</v>
      </c>
      <c r="F442" s="17">
        <v>3461</v>
      </c>
      <c r="G442" s="17">
        <v>697.72</v>
      </c>
      <c r="H442" s="6">
        <f t="shared" si="25"/>
        <v>20.159491476451894</v>
      </c>
    </row>
    <row r="443" spans="1:8">
      <c r="A443" s="18">
        <v>4210</v>
      </c>
      <c r="B443" s="16" t="s">
        <v>5</v>
      </c>
      <c r="C443" s="17">
        <v>0</v>
      </c>
      <c r="D443" s="17">
        <v>0</v>
      </c>
      <c r="E443" s="6">
        <f t="shared" si="24"/>
        <v>0</v>
      </c>
      <c r="F443" s="17">
        <v>4901</v>
      </c>
      <c r="G443" s="17">
        <v>1643.44</v>
      </c>
      <c r="H443" s="6">
        <f t="shared" si="25"/>
        <v>33.532748418690069</v>
      </c>
    </row>
    <row r="444" spans="1:8">
      <c r="A444" s="18">
        <v>4280</v>
      </c>
      <c r="B444" s="16" t="s">
        <v>24</v>
      </c>
      <c r="C444" s="17">
        <v>0</v>
      </c>
      <c r="D444" s="17">
        <v>0</v>
      </c>
      <c r="E444" s="6">
        <f t="shared" si="24"/>
        <v>0</v>
      </c>
      <c r="F444" s="17">
        <v>600</v>
      </c>
      <c r="G444" s="17">
        <v>214</v>
      </c>
      <c r="H444" s="6">
        <f t="shared" si="25"/>
        <v>35.666666666666671</v>
      </c>
    </row>
    <row r="445" spans="1:8">
      <c r="A445" s="18">
        <v>4300</v>
      </c>
      <c r="B445" s="16" t="s">
        <v>12</v>
      </c>
      <c r="C445" s="17">
        <v>0</v>
      </c>
      <c r="D445" s="17">
        <v>0</v>
      </c>
      <c r="E445" s="6">
        <f t="shared" ref="E445:E488" si="26">IF(C445=0,0,(D445/C445)*100)</f>
        <v>0</v>
      </c>
      <c r="F445" s="17">
        <v>8000</v>
      </c>
      <c r="G445" s="17">
        <v>4793.38</v>
      </c>
      <c r="H445" s="6">
        <f t="shared" ref="H445:H488" si="27">IF(G445=0,0,(G445/F445)*100)</f>
        <v>59.917250000000003</v>
      </c>
    </row>
    <row r="446" spans="1:8">
      <c r="A446" s="18">
        <v>4360</v>
      </c>
      <c r="B446" s="16" t="s">
        <v>26</v>
      </c>
      <c r="C446" s="17">
        <v>0</v>
      </c>
      <c r="D446" s="17">
        <v>0</v>
      </c>
      <c r="E446" s="6">
        <f t="shared" si="26"/>
        <v>0</v>
      </c>
      <c r="F446" s="17">
        <v>1000</v>
      </c>
      <c r="G446" s="17">
        <v>170.2</v>
      </c>
      <c r="H446" s="6">
        <f t="shared" si="27"/>
        <v>17.02</v>
      </c>
    </row>
    <row r="447" spans="1:8">
      <c r="A447" s="18">
        <v>4370</v>
      </c>
      <c r="B447" s="16" t="s">
        <v>27</v>
      </c>
      <c r="C447" s="17">
        <v>0</v>
      </c>
      <c r="D447" s="17">
        <v>0</v>
      </c>
      <c r="E447" s="6">
        <f t="shared" si="26"/>
        <v>0</v>
      </c>
      <c r="F447" s="17">
        <v>1500</v>
      </c>
      <c r="G447" s="17">
        <v>422.26</v>
      </c>
      <c r="H447" s="6">
        <f t="shared" si="27"/>
        <v>28.15066666666667</v>
      </c>
    </row>
    <row r="448" spans="1:8">
      <c r="A448" s="18">
        <v>4410</v>
      </c>
      <c r="B448" s="16" t="s">
        <v>28</v>
      </c>
      <c r="C448" s="17">
        <v>0</v>
      </c>
      <c r="D448" s="17">
        <v>0</v>
      </c>
      <c r="E448" s="6">
        <f t="shared" si="26"/>
        <v>0</v>
      </c>
      <c r="F448" s="17">
        <v>344</v>
      </c>
      <c r="G448" s="17">
        <v>292.2</v>
      </c>
      <c r="H448" s="6">
        <f t="shared" si="27"/>
        <v>84.941860465116278</v>
      </c>
    </row>
    <row r="449" spans="1:8">
      <c r="A449" s="18">
        <v>4440</v>
      </c>
      <c r="B449" s="16" t="s">
        <v>81</v>
      </c>
      <c r="C449" s="17">
        <v>0</v>
      </c>
      <c r="D449" s="17">
        <v>0</v>
      </c>
      <c r="E449" s="6">
        <f t="shared" si="26"/>
        <v>0</v>
      </c>
      <c r="F449" s="17">
        <v>5750</v>
      </c>
      <c r="G449" s="17">
        <v>0</v>
      </c>
      <c r="H449" s="6">
        <f t="shared" si="27"/>
        <v>0</v>
      </c>
    </row>
    <row r="450" spans="1:8">
      <c r="A450" s="18">
        <v>4560</v>
      </c>
      <c r="B450" s="16" t="s">
        <v>133</v>
      </c>
      <c r="C450" s="17">
        <v>0</v>
      </c>
      <c r="D450" s="17">
        <v>0</v>
      </c>
      <c r="E450" s="6">
        <f t="shared" si="26"/>
        <v>0</v>
      </c>
      <c r="F450" s="17">
        <v>500</v>
      </c>
      <c r="G450" s="17">
        <v>388.19</v>
      </c>
      <c r="H450" s="6">
        <f t="shared" si="27"/>
        <v>77.637999999999991</v>
      </c>
    </row>
    <row r="451" spans="1:8">
      <c r="A451" s="18">
        <v>4610</v>
      </c>
      <c r="B451" s="16" t="s">
        <v>64</v>
      </c>
      <c r="C451" s="17">
        <v>0</v>
      </c>
      <c r="D451" s="17">
        <v>0</v>
      </c>
      <c r="E451" s="6">
        <f t="shared" si="26"/>
        <v>0</v>
      </c>
      <c r="F451" s="17">
        <v>1700</v>
      </c>
      <c r="G451" s="17">
        <v>8.91</v>
      </c>
      <c r="H451" s="6">
        <f t="shared" si="27"/>
        <v>0.52411764705882358</v>
      </c>
    </row>
    <row r="452" spans="1:8">
      <c r="A452" s="18">
        <v>4700</v>
      </c>
      <c r="B452" s="16" t="s">
        <v>32</v>
      </c>
      <c r="C452" s="17">
        <v>0</v>
      </c>
      <c r="D452" s="17">
        <v>0</v>
      </c>
      <c r="E452" s="6">
        <f t="shared" si="26"/>
        <v>0</v>
      </c>
      <c r="F452" s="17">
        <v>1700</v>
      </c>
      <c r="G452" s="17">
        <v>1267</v>
      </c>
      <c r="H452" s="6">
        <f t="shared" si="27"/>
        <v>74.529411764705884</v>
      </c>
    </row>
    <row r="453" spans="1:8">
      <c r="A453" s="12">
        <v>85213</v>
      </c>
      <c r="B453" s="13" t="s">
        <v>152</v>
      </c>
      <c r="C453" s="14">
        <f>SUBTOTAL(9,C454:C456)</f>
        <v>40900</v>
      </c>
      <c r="D453" s="14">
        <f>SUBTOTAL(9,D454:D456)</f>
        <v>9800</v>
      </c>
      <c r="E453" s="7">
        <f t="shared" si="26"/>
        <v>23.960880195599021</v>
      </c>
      <c r="F453" s="14">
        <f>SUBTOTAL(9,F454:F456)</f>
        <v>46912</v>
      </c>
      <c r="G453" s="14">
        <f>SUBTOTAL(9,G454:G456)</f>
        <v>10435.42</v>
      </c>
      <c r="H453" s="7">
        <f t="shared" si="27"/>
        <v>22.244670873124146</v>
      </c>
    </row>
    <row r="454" spans="1:8">
      <c r="A454" s="15">
        <v>2010</v>
      </c>
      <c r="B454" s="16" t="s">
        <v>71</v>
      </c>
      <c r="C454" s="17">
        <v>17900</v>
      </c>
      <c r="D454" s="17">
        <v>6000</v>
      </c>
      <c r="E454" s="6">
        <f t="shared" si="26"/>
        <v>33.519553072625698</v>
      </c>
      <c r="F454" s="17">
        <v>0</v>
      </c>
      <c r="G454" s="17">
        <v>0</v>
      </c>
      <c r="H454" s="6">
        <f t="shared" si="27"/>
        <v>0</v>
      </c>
    </row>
    <row r="455" spans="1:8">
      <c r="A455" s="15">
        <v>2030</v>
      </c>
      <c r="B455" s="16" t="s">
        <v>71</v>
      </c>
      <c r="C455" s="17">
        <v>23000</v>
      </c>
      <c r="D455" s="17">
        <v>3800</v>
      </c>
      <c r="E455" s="6">
        <f t="shared" si="26"/>
        <v>16.521739130434781</v>
      </c>
      <c r="F455" s="17">
        <v>0</v>
      </c>
      <c r="G455" s="17">
        <v>0</v>
      </c>
      <c r="H455" s="6">
        <f t="shared" si="27"/>
        <v>0</v>
      </c>
    </row>
    <row r="456" spans="1:8">
      <c r="A456" s="18">
        <v>4130</v>
      </c>
      <c r="B456" s="16" t="s">
        <v>153</v>
      </c>
      <c r="C456" s="17">
        <v>0</v>
      </c>
      <c r="D456" s="17">
        <v>0</v>
      </c>
      <c r="E456" s="6">
        <f t="shared" si="26"/>
        <v>0</v>
      </c>
      <c r="F456" s="17">
        <v>46912</v>
      </c>
      <c r="G456" s="17">
        <v>10435.42</v>
      </c>
      <c r="H456" s="6">
        <f t="shared" si="27"/>
        <v>22.244670873124146</v>
      </c>
    </row>
    <row r="457" spans="1:8">
      <c r="A457" s="12">
        <v>85214</v>
      </c>
      <c r="B457" s="13" t="s">
        <v>154</v>
      </c>
      <c r="C457" s="14">
        <f>SUBTOTAL(9,C458:C467)</f>
        <v>443600</v>
      </c>
      <c r="D457" s="14">
        <f>SUBTOTAL(9,D458:D467)</f>
        <v>132650</v>
      </c>
      <c r="E457" s="7">
        <f t="shared" si="26"/>
        <v>29.903065825067625</v>
      </c>
      <c r="F457" s="14">
        <f>SUBTOTAL(9,F458:F467)</f>
        <v>1132192</v>
      </c>
      <c r="G457" s="14">
        <f>SUBTOTAL(9,G458:G467)</f>
        <v>281017.32999999996</v>
      </c>
      <c r="H457" s="7">
        <f t="shared" si="27"/>
        <v>24.820642611853817</v>
      </c>
    </row>
    <row r="458" spans="1:8">
      <c r="A458" s="15" t="s">
        <v>188</v>
      </c>
      <c r="B458" s="16" t="s">
        <v>133</v>
      </c>
      <c r="C458" s="17">
        <v>100</v>
      </c>
      <c r="D458" s="17">
        <v>0</v>
      </c>
      <c r="E458" s="6">
        <f t="shared" si="26"/>
        <v>0</v>
      </c>
      <c r="F458" s="17">
        <v>0</v>
      </c>
      <c r="G458" s="17">
        <v>0</v>
      </c>
      <c r="H458" s="6">
        <f t="shared" si="27"/>
        <v>0</v>
      </c>
    </row>
    <row r="459" spans="1:8">
      <c r="A459" s="15" t="s">
        <v>191</v>
      </c>
      <c r="B459" s="16" t="s">
        <v>46</v>
      </c>
      <c r="C459" s="17">
        <v>12000</v>
      </c>
      <c r="D459" s="17">
        <v>2150</v>
      </c>
      <c r="E459" s="6">
        <f t="shared" si="26"/>
        <v>17.916666666666668</v>
      </c>
      <c r="F459" s="17">
        <v>0</v>
      </c>
      <c r="G459" s="17">
        <v>0</v>
      </c>
      <c r="H459" s="6">
        <f t="shared" si="27"/>
        <v>0</v>
      </c>
    </row>
    <row r="460" spans="1:8">
      <c r="A460" s="15">
        <v>2030</v>
      </c>
      <c r="B460" s="16" t="s">
        <v>71</v>
      </c>
      <c r="C460" s="17">
        <v>430000</v>
      </c>
      <c r="D460" s="17">
        <v>130500</v>
      </c>
      <c r="E460" s="6">
        <f t="shared" si="26"/>
        <v>30.348837209302324</v>
      </c>
      <c r="F460" s="17">
        <v>0</v>
      </c>
      <c r="G460" s="17">
        <v>0</v>
      </c>
      <c r="H460" s="6">
        <f t="shared" si="27"/>
        <v>0</v>
      </c>
    </row>
    <row r="461" spans="1:8">
      <c r="A461" s="15">
        <v>2910</v>
      </c>
      <c r="B461" s="16" t="s">
        <v>151</v>
      </c>
      <c r="C461" s="17">
        <v>1500</v>
      </c>
      <c r="D461" s="17">
        <v>0</v>
      </c>
      <c r="E461" s="6">
        <f t="shared" si="26"/>
        <v>0</v>
      </c>
      <c r="F461" s="17">
        <v>0</v>
      </c>
      <c r="G461" s="17">
        <v>0</v>
      </c>
      <c r="H461" s="6">
        <f t="shared" si="27"/>
        <v>0</v>
      </c>
    </row>
    <row r="462" spans="1:8">
      <c r="A462" s="18">
        <v>2910</v>
      </c>
      <c r="B462" s="16" t="s">
        <v>132</v>
      </c>
      <c r="C462" s="17">
        <v>0</v>
      </c>
      <c r="D462" s="17">
        <v>0</v>
      </c>
      <c r="E462" s="6">
        <f t="shared" si="26"/>
        <v>0</v>
      </c>
      <c r="F462" s="17">
        <v>1500</v>
      </c>
      <c r="G462" s="17">
        <v>0</v>
      </c>
      <c r="H462" s="6">
        <f t="shared" si="27"/>
        <v>0</v>
      </c>
    </row>
    <row r="463" spans="1:8">
      <c r="A463" s="18">
        <v>3110</v>
      </c>
      <c r="B463" s="16" t="s">
        <v>142</v>
      </c>
      <c r="C463" s="17">
        <v>0</v>
      </c>
      <c r="D463" s="17">
        <v>0</v>
      </c>
      <c r="E463" s="6">
        <f t="shared" si="26"/>
        <v>0</v>
      </c>
      <c r="F463" s="17">
        <v>697364</v>
      </c>
      <c r="G463" s="17">
        <v>179309.8</v>
      </c>
      <c r="H463" s="6">
        <f t="shared" si="27"/>
        <v>25.712511686866542</v>
      </c>
    </row>
    <row r="464" spans="1:8">
      <c r="A464" s="18">
        <v>4290</v>
      </c>
      <c r="B464" s="16" t="s">
        <v>155</v>
      </c>
      <c r="C464" s="17">
        <v>0</v>
      </c>
      <c r="D464" s="17">
        <v>0</v>
      </c>
      <c r="E464" s="6">
        <f t="shared" si="26"/>
        <v>0</v>
      </c>
      <c r="F464" s="17">
        <v>9200</v>
      </c>
      <c r="G464" s="17">
        <v>0</v>
      </c>
      <c r="H464" s="6">
        <f t="shared" si="27"/>
        <v>0</v>
      </c>
    </row>
    <row r="465" spans="1:8">
      <c r="A465" s="18">
        <v>4300</v>
      </c>
      <c r="B465" s="16" t="s">
        <v>12</v>
      </c>
      <c r="C465" s="17">
        <v>0</v>
      </c>
      <c r="D465" s="17">
        <v>0</v>
      </c>
      <c r="E465" s="6">
        <f t="shared" si="26"/>
        <v>0</v>
      </c>
      <c r="F465" s="17">
        <v>10028</v>
      </c>
      <c r="G465" s="17">
        <v>0</v>
      </c>
      <c r="H465" s="6">
        <f t="shared" si="27"/>
        <v>0</v>
      </c>
    </row>
    <row r="466" spans="1:8">
      <c r="A466" s="18">
        <v>4330</v>
      </c>
      <c r="B466" s="16" t="s">
        <v>156</v>
      </c>
      <c r="C466" s="17">
        <v>0</v>
      </c>
      <c r="D466" s="17">
        <v>0</v>
      </c>
      <c r="E466" s="6">
        <f t="shared" si="26"/>
        <v>0</v>
      </c>
      <c r="F466" s="17">
        <v>414000</v>
      </c>
      <c r="G466" s="17">
        <v>101707.53</v>
      </c>
      <c r="H466" s="6">
        <f t="shared" si="27"/>
        <v>24.567036231884057</v>
      </c>
    </row>
    <row r="467" spans="1:8">
      <c r="A467" s="18">
        <v>4560</v>
      </c>
      <c r="B467" s="16" t="s">
        <v>133</v>
      </c>
      <c r="C467" s="17">
        <v>0</v>
      </c>
      <c r="D467" s="17">
        <v>0</v>
      </c>
      <c r="E467" s="6">
        <f t="shared" si="26"/>
        <v>0</v>
      </c>
      <c r="F467" s="17">
        <v>100</v>
      </c>
      <c r="G467" s="17">
        <v>0</v>
      </c>
      <c r="H467" s="6">
        <f t="shared" si="27"/>
        <v>0</v>
      </c>
    </row>
    <row r="468" spans="1:8">
      <c r="A468" s="12">
        <v>85215</v>
      </c>
      <c r="B468" s="13" t="s">
        <v>157</v>
      </c>
      <c r="C468" s="14">
        <f>SUBTOTAL(9,C469)</f>
        <v>0</v>
      </c>
      <c r="D468" s="14">
        <f>SUBTOTAL(9,D469)</f>
        <v>0</v>
      </c>
      <c r="E468" s="7">
        <f t="shared" si="26"/>
        <v>0</v>
      </c>
      <c r="F468" s="14">
        <f>SUBTOTAL(9,F469)</f>
        <v>532000</v>
      </c>
      <c r="G468" s="14">
        <f>SUBTOTAL(9,G469)</f>
        <v>152358.43</v>
      </c>
      <c r="H468" s="6">
        <f t="shared" si="27"/>
        <v>28.638802631578947</v>
      </c>
    </row>
    <row r="469" spans="1:8">
      <c r="A469" s="18">
        <v>3110</v>
      </c>
      <c r="B469" s="16" t="s">
        <v>142</v>
      </c>
      <c r="C469" s="17">
        <v>0</v>
      </c>
      <c r="D469" s="17">
        <v>0</v>
      </c>
      <c r="E469" s="6">
        <f t="shared" si="26"/>
        <v>0</v>
      </c>
      <c r="F469" s="17">
        <v>532000</v>
      </c>
      <c r="G469" s="17">
        <v>152358.43</v>
      </c>
      <c r="H469" s="6">
        <f t="shared" si="27"/>
        <v>28.638802631578947</v>
      </c>
    </row>
    <row r="470" spans="1:8">
      <c r="A470" s="12">
        <v>85216</v>
      </c>
      <c r="B470" s="13" t="s">
        <v>158</v>
      </c>
      <c r="C470" s="14">
        <f>SUBTOTAL(9,C471:C473)</f>
        <v>256000</v>
      </c>
      <c r="D470" s="14">
        <f>SUBTOTAL(9,D471:D473)</f>
        <v>69273.600000000006</v>
      </c>
      <c r="E470" s="7">
        <f t="shared" si="26"/>
        <v>27.060000000000002</v>
      </c>
      <c r="F470" s="14">
        <f>SUBTOTAL(9,F471:F473)</f>
        <v>312800</v>
      </c>
      <c r="G470" s="14">
        <f>SUBTOTAL(9,G471:G473)</f>
        <v>81993.03</v>
      </c>
      <c r="H470" s="7">
        <f t="shared" si="27"/>
        <v>26.212605498721224</v>
      </c>
    </row>
    <row r="471" spans="1:8">
      <c r="A471" s="15" t="s">
        <v>191</v>
      </c>
      <c r="B471" s="16" t="s">
        <v>46</v>
      </c>
      <c r="C471" s="17">
        <v>0</v>
      </c>
      <c r="D471" s="17">
        <v>183.6</v>
      </c>
      <c r="E471" s="6">
        <f t="shared" si="26"/>
        <v>0</v>
      </c>
      <c r="F471" s="17">
        <v>0</v>
      </c>
      <c r="G471" s="17">
        <v>0</v>
      </c>
      <c r="H471" s="6">
        <f t="shared" si="27"/>
        <v>0</v>
      </c>
    </row>
    <row r="472" spans="1:8">
      <c r="A472" s="15">
        <v>2030</v>
      </c>
      <c r="B472" s="16" t="s">
        <v>71</v>
      </c>
      <c r="C472" s="17">
        <v>256000</v>
      </c>
      <c r="D472" s="17">
        <v>69090</v>
      </c>
      <c r="E472" s="6">
        <f t="shared" si="26"/>
        <v>26.98828125</v>
      </c>
      <c r="F472" s="17">
        <v>0</v>
      </c>
      <c r="G472" s="17">
        <v>0</v>
      </c>
      <c r="H472" s="6">
        <f t="shared" si="27"/>
        <v>0</v>
      </c>
    </row>
    <row r="473" spans="1:8">
      <c r="A473" s="18">
        <v>3110</v>
      </c>
      <c r="B473" s="16" t="s">
        <v>142</v>
      </c>
      <c r="C473" s="17">
        <v>0</v>
      </c>
      <c r="D473" s="17">
        <v>0</v>
      </c>
      <c r="E473" s="6">
        <f t="shared" si="26"/>
        <v>0</v>
      </c>
      <c r="F473" s="17">
        <v>312800</v>
      </c>
      <c r="G473" s="17">
        <v>81993.03</v>
      </c>
      <c r="H473" s="6">
        <f t="shared" si="27"/>
        <v>26.212605498721224</v>
      </c>
    </row>
    <row r="474" spans="1:8">
      <c r="A474" s="12">
        <v>85219</v>
      </c>
      <c r="B474" s="13" t="s">
        <v>159</v>
      </c>
      <c r="C474" s="14">
        <f>SUBTOTAL(9,C475:C496)</f>
        <v>331800</v>
      </c>
      <c r="D474" s="14">
        <f>SUBTOTAL(9,D475:D496)</f>
        <v>108066</v>
      </c>
      <c r="E474" s="7">
        <f t="shared" si="26"/>
        <v>32.569620253164558</v>
      </c>
      <c r="F474" s="14">
        <f>SUBTOTAL(9,F475:F496)</f>
        <v>1129236</v>
      </c>
      <c r="G474" s="14">
        <f>SUBTOTAL(9,G475:G496)</f>
        <v>330773.99000000005</v>
      </c>
      <c r="H474" s="7">
        <f t="shared" si="27"/>
        <v>29.29183890701324</v>
      </c>
    </row>
    <row r="475" spans="1:8">
      <c r="A475" s="15" t="s">
        <v>191</v>
      </c>
      <c r="B475" s="16" t="s">
        <v>46</v>
      </c>
      <c r="C475" s="17">
        <v>800</v>
      </c>
      <c r="D475" s="17">
        <v>104</v>
      </c>
      <c r="E475" s="6">
        <f t="shared" si="26"/>
        <v>13</v>
      </c>
      <c r="F475" s="17">
        <v>0</v>
      </c>
      <c r="G475" s="17">
        <v>0</v>
      </c>
      <c r="H475" s="6">
        <f t="shared" si="27"/>
        <v>0</v>
      </c>
    </row>
    <row r="476" spans="1:8">
      <c r="A476" s="15">
        <v>2030</v>
      </c>
      <c r="B476" s="16" t="s">
        <v>71</v>
      </c>
      <c r="C476" s="17">
        <v>331000</v>
      </c>
      <c r="D476" s="17">
        <v>107962</v>
      </c>
      <c r="E476" s="6">
        <f t="shared" si="26"/>
        <v>32.616918429003022</v>
      </c>
      <c r="F476" s="17">
        <v>0</v>
      </c>
      <c r="G476" s="17">
        <v>0</v>
      </c>
      <c r="H476" s="6">
        <f t="shared" si="27"/>
        <v>0</v>
      </c>
    </row>
    <row r="477" spans="1:8">
      <c r="A477" s="18">
        <v>3020</v>
      </c>
      <c r="B477" s="16" t="s">
        <v>36</v>
      </c>
      <c r="C477" s="17">
        <v>0</v>
      </c>
      <c r="D477" s="17">
        <v>0</v>
      </c>
      <c r="E477" s="6">
        <f t="shared" si="26"/>
        <v>0</v>
      </c>
      <c r="F477" s="17">
        <v>5524</v>
      </c>
      <c r="G477" s="17">
        <v>312.35000000000002</v>
      </c>
      <c r="H477" s="6">
        <f t="shared" si="27"/>
        <v>5.6544170890658947</v>
      </c>
    </row>
    <row r="478" spans="1:8">
      <c r="A478" s="18">
        <v>4010</v>
      </c>
      <c r="B478" s="16" t="s">
        <v>66</v>
      </c>
      <c r="C478" s="17">
        <v>0</v>
      </c>
      <c r="D478" s="17">
        <v>0</v>
      </c>
      <c r="E478" s="6">
        <f t="shared" si="26"/>
        <v>0</v>
      </c>
      <c r="F478" s="17">
        <v>756602</v>
      </c>
      <c r="G478" s="17">
        <v>173205.18</v>
      </c>
      <c r="H478" s="6">
        <f t="shared" si="27"/>
        <v>22.892508875207838</v>
      </c>
    </row>
    <row r="479" spans="1:8">
      <c r="A479" s="18">
        <v>4040</v>
      </c>
      <c r="B479" s="16" t="s">
        <v>18</v>
      </c>
      <c r="C479" s="17">
        <v>0</v>
      </c>
      <c r="D479" s="17">
        <v>0</v>
      </c>
      <c r="E479" s="6">
        <f t="shared" si="26"/>
        <v>0</v>
      </c>
      <c r="F479" s="17">
        <v>74972</v>
      </c>
      <c r="G479" s="17">
        <v>74168.259999999995</v>
      </c>
      <c r="H479" s="6">
        <f t="shared" si="27"/>
        <v>98.927946433335094</v>
      </c>
    </row>
    <row r="480" spans="1:8">
      <c r="A480" s="18">
        <v>4110</v>
      </c>
      <c r="B480" s="16" t="s">
        <v>19</v>
      </c>
      <c r="C480" s="17">
        <v>0</v>
      </c>
      <c r="D480" s="17">
        <v>0</v>
      </c>
      <c r="E480" s="6">
        <f t="shared" si="26"/>
        <v>0</v>
      </c>
      <c r="F480" s="17">
        <v>119316</v>
      </c>
      <c r="G480" s="17">
        <v>43251.12</v>
      </c>
      <c r="H480" s="6">
        <f t="shared" si="27"/>
        <v>36.249220557175903</v>
      </c>
    </row>
    <row r="481" spans="1:8">
      <c r="A481" s="18">
        <v>4120</v>
      </c>
      <c r="B481" s="16" t="s">
        <v>20</v>
      </c>
      <c r="C481" s="17">
        <v>0</v>
      </c>
      <c r="D481" s="17">
        <v>0</v>
      </c>
      <c r="E481" s="6">
        <f t="shared" si="26"/>
        <v>0</v>
      </c>
      <c r="F481" s="17">
        <v>18953</v>
      </c>
      <c r="G481" s="17">
        <v>4818.38</v>
      </c>
      <c r="H481" s="6">
        <f t="shared" si="27"/>
        <v>25.422782672927767</v>
      </c>
    </row>
    <row r="482" spans="1:8">
      <c r="A482" s="18">
        <v>4140</v>
      </c>
      <c r="B482" s="16" t="s">
        <v>21</v>
      </c>
      <c r="C482" s="17">
        <v>0</v>
      </c>
      <c r="D482" s="17">
        <v>0</v>
      </c>
      <c r="E482" s="6">
        <f t="shared" si="26"/>
        <v>0</v>
      </c>
      <c r="F482" s="17">
        <v>3640</v>
      </c>
      <c r="G482" s="17">
        <v>958</v>
      </c>
      <c r="H482" s="6">
        <f t="shared" si="27"/>
        <v>26.318681318681321</v>
      </c>
    </row>
    <row r="483" spans="1:8">
      <c r="A483" s="18">
        <v>4170</v>
      </c>
      <c r="B483" s="16" t="s">
        <v>22</v>
      </c>
      <c r="C483" s="17">
        <v>0</v>
      </c>
      <c r="D483" s="17">
        <v>0</v>
      </c>
      <c r="E483" s="6">
        <f t="shared" si="26"/>
        <v>0</v>
      </c>
      <c r="F483" s="17">
        <v>3276</v>
      </c>
      <c r="G483" s="17">
        <v>408.78</v>
      </c>
      <c r="H483" s="6">
        <f t="shared" si="27"/>
        <v>12.478021978021978</v>
      </c>
    </row>
    <row r="484" spans="1:8">
      <c r="A484" s="18">
        <v>4210</v>
      </c>
      <c r="B484" s="16" t="s">
        <v>5</v>
      </c>
      <c r="C484" s="17">
        <v>0</v>
      </c>
      <c r="D484" s="17">
        <v>0</v>
      </c>
      <c r="E484" s="6">
        <f t="shared" si="26"/>
        <v>0</v>
      </c>
      <c r="F484" s="17">
        <v>27966</v>
      </c>
      <c r="G484" s="17">
        <v>4484.1899999999996</v>
      </c>
      <c r="H484" s="6">
        <f t="shared" si="27"/>
        <v>16.03443467067153</v>
      </c>
    </row>
    <row r="485" spans="1:8">
      <c r="A485" s="18">
        <v>4260</v>
      </c>
      <c r="B485" s="16" t="s">
        <v>6</v>
      </c>
      <c r="C485" s="17">
        <v>0</v>
      </c>
      <c r="D485" s="17">
        <v>0</v>
      </c>
      <c r="E485" s="6">
        <f t="shared" si="26"/>
        <v>0</v>
      </c>
      <c r="F485" s="17">
        <v>31850</v>
      </c>
      <c r="G485" s="17">
        <v>13719.2</v>
      </c>
      <c r="H485" s="6">
        <f t="shared" si="27"/>
        <v>43.074411302982732</v>
      </c>
    </row>
    <row r="486" spans="1:8">
      <c r="A486" s="18">
        <v>4270</v>
      </c>
      <c r="B486" s="16" t="s">
        <v>23</v>
      </c>
      <c r="C486" s="17">
        <v>0</v>
      </c>
      <c r="D486" s="17">
        <v>0</v>
      </c>
      <c r="E486" s="6">
        <f t="shared" si="26"/>
        <v>0</v>
      </c>
      <c r="F486" s="17">
        <v>460</v>
      </c>
      <c r="G486" s="17">
        <v>0</v>
      </c>
      <c r="H486" s="6">
        <f t="shared" si="27"/>
        <v>0</v>
      </c>
    </row>
    <row r="487" spans="1:8">
      <c r="A487" s="18">
        <v>4280</v>
      </c>
      <c r="B487" s="16" t="s">
        <v>24</v>
      </c>
      <c r="C487" s="17">
        <v>0</v>
      </c>
      <c r="D487" s="17">
        <v>0</v>
      </c>
      <c r="E487" s="6">
        <f t="shared" si="26"/>
        <v>0</v>
      </c>
      <c r="F487" s="17">
        <v>473</v>
      </c>
      <c r="G487" s="17">
        <v>183.5</v>
      </c>
      <c r="H487" s="6">
        <f t="shared" si="27"/>
        <v>38.79492600422833</v>
      </c>
    </row>
    <row r="488" spans="1:8">
      <c r="A488" s="18">
        <v>4300</v>
      </c>
      <c r="B488" s="16" t="s">
        <v>12</v>
      </c>
      <c r="C488" s="17">
        <v>0</v>
      </c>
      <c r="D488" s="17">
        <v>0</v>
      </c>
      <c r="E488" s="6">
        <f t="shared" si="26"/>
        <v>0</v>
      </c>
      <c r="F488" s="17">
        <v>27300</v>
      </c>
      <c r="G488" s="17">
        <v>9907.02</v>
      </c>
      <c r="H488" s="6">
        <f t="shared" si="27"/>
        <v>36.289450549450549</v>
      </c>
    </row>
    <row r="489" spans="1:8">
      <c r="A489" s="18">
        <v>4350</v>
      </c>
      <c r="B489" s="16" t="s">
        <v>25</v>
      </c>
      <c r="C489" s="17">
        <v>0</v>
      </c>
      <c r="D489" s="17">
        <v>0</v>
      </c>
      <c r="E489" s="6">
        <f t="shared" ref="E489:E521" si="28">IF(C489=0,0,(D489/C489)*100)</f>
        <v>0</v>
      </c>
      <c r="F489" s="17">
        <v>1820</v>
      </c>
      <c r="G489" s="17">
        <v>494.94</v>
      </c>
      <c r="H489" s="6">
        <f t="shared" ref="H489:H521" si="29">IF(G489=0,0,(G489/F489)*100)</f>
        <v>27.194505494505496</v>
      </c>
    </row>
    <row r="490" spans="1:8">
      <c r="A490" s="18">
        <v>4360</v>
      </c>
      <c r="B490" s="16" t="s">
        <v>160</v>
      </c>
      <c r="C490" s="17">
        <v>0</v>
      </c>
      <c r="D490" s="17">
        <v>0</v>
      </c>
      <c r="E490" s="6">
        <f t="shared" si="28"/>
        <v>0</v>
      </c>
      <c r="F490" s="17">
        <v>3460</v>
      </c>
      <c r="G490" s="17">
        <v>1087.01</v>
      </c>
      <c r="H490" s="6">
        <f t="shared" si="29"/>
        <v>31.416473988439307</v>
      </c>
    </row>
    <row r="491" spans="1:8">
      <c r="A491" s="18">
        <v>4370</v>
      </c>
      <c r="B491" s="16" t="s">
        <v>161</v>
      </c>
      <c r="C491" s="17">
        <v>0</v>
      </c>
      <c r="D491" s="17">
        <v>0</v>
      </c>
      <c r="E491" s="6">
        <f t="shared" si="28"/>
        <v>0</v>
      </c>
      <c r="F491" s="17">
        <v>8830</v>
      </c>
      <c r="G491" s="17">
        <v>1867.26</v>
      </c>
      <c r="H491" s="6">
        <f t="shared" si="29"/>
        <v>21.146772366930914</v>
      </c>
    </row>
    <row r="492" spans="1:8">
      <c r="A492" s="18">
        <v>4410</v>
      </c>
      <c r="B492" s="16" t="s">
        <v>28</v>
      </c>
      <c r="C492" s="17">
        <v>0</v>
      </c>
      <c r="D492" s="17">
        <v>0</v>
      </c>
      <c r="E492" s="6">
        <f t="shared" si="28"/>
        <v>0</v>
      </c>
      <c r="F492" s="17">
        <v>5005</v>
      </c>
      <c r="G492" s="17">
        <v>86.8</v>
      </c>
      <c r="H492" s="6">
        <f t="shared" si="29"/>
        <v>1.7342657342657342</v>
      </c>
    </row>
    <row r="493" spans="1:8">
      <c r="A493" s="18">
        <v>4430</v>
      </c>
      <c r="B493" s="16" t="s">
        <v>7</v>
      </c>
      <c r="C493" s="17">
        <v>0</v>
      </c>
      <c r="D493" s="17">
        <v>0</v>
      </c>
      <c r="E493" s="6">
        <f t="shared" si="28"/>
        <v>0</v>
      </c>
      <c r="F493" s="17">
        <v>2002</v>
      </c>
      <c r="G493" s="17">
        <v>1100</v>
      </c>
      <c r="H493" s="6">
        <f t="shared" si="29"/>
        <v>54.945054945054949</v>
      </c>
    </row>
    <row r="494" spans="1:8">
      <c r="A494" s="18">
        <v>4440</v>
      </c>
      <c r="B494" s="16" t="s">
        <v>81</v>
      </c>
      <c r="C494" s="17">
        <v>0</v>
      </c>
      <c r="D494" s="17">
        <v>0</v>
      </c>
      <c r="E494" s="6">
        <f t="shared" si="28"/>
        <v>0</v>
      </c>
      <c r="F494" s="17">
        <v>30957</v>
      </c>
      <c r="G494" s="17">
        <v>0</v>
      </c>
      <c r="H494" s="6">
        <f t="shared" si="29"/>
        <v>0</v>
      </c>
    </row>
    <row r="495" spans="1:8">
      <c r="A495" s="18">
        <v>4580</v>
      </c>
      <c r="B495" s="16" t="s">
        <v>15</v>
      </c>
      <c r="C495" s="17">
        <v>0</v>
      </c>
      <c r="D495" s="17">
        <v>0</v>
      </c>
      <c r="E495" s="6">
        <f t="shared" si="28"/>
        <v>0</v>
      </c>
      <c r="F495" s="17">
        <v>150</v>
      </c>
      <c r="G495" s="17">
        <v>0</v>
      </c>
      <c r="H495" s="6">
        <f t="shared" si="29"/>
        <v>0</v>
      </c>
    </row>
    <row r="496" spans="1:8">
      <c r="A496" s="18">
        <v>4700</v>
      </c>
      <c r="B496" s="16" t="s">
        <v>32</v>
      </c>
      <c r="C496" s="17">
        <v>0</v>
      </c>
      <c r="D496" s="17">
        <v>0</v>
      </c>
      <c r="E496" s="6">
        <f t="shared" si="28"/>
        <v>0</v>
      </c>
      <c r="F496" s="17">
        <v>6680</v>
      </c>
      <c r="G496" s="17">
        <v>722</v>
      </c>
      <c r="H496" s="6">
        <f t="shared" si="29"/>
        <v>10.808383233532934</v>
      </c>
    </row>
    <row r="497" spans="1:8">
      <c r="A497" s="20">
        <v>85228</v>
      </c>
      <c r="B497" s="21" t="s">
        <v>162</v>
      </c>
      <c r="C497" s="22">
        <f>SUBTOTAL(9,C498:C510)</f>
        <v>153000</v>
      </c>
      <c r="D497" s="22">
        <f>SUBTOTAL(9,D498:D510)</f>
        <v>40616.229999999996</v>
      </c>
      <c r="E497" s="8">
        <f t="shared" si="28"/>
        <v>26.54655555555555</v>
      </c>
      <c r="F497" s="22">
        <f>SUBTOTAL(9,F498:F510)</f>
        <v>667007</v>
      </c>
      <c r="G497" s="22">
        <f>SUBTOTAL(9,G498:G510)</f>
        <v>168271.91</v>
      </c>
      <c r="H497" s="8">
        <f t="shared" si="29"/>
        <v>25.227907653143074</v>
      </c>
    </row>
    <row r="498" spans="1:8">
      <c r="A498" s="15" t="s">
        <v>187</v>
      </c>
      <c r="B498" s="16" t="s">
        <v>14</v>
      </c>
      <c r="C498" s="17">
        <v>98000</v>
      </c>
      <c r="D498" s="17">
        <v>22783.23</v>
      </c>
      <c r="E498" s="6">
        <f t="shared" si="28"/>
        <v>23.248193877551021</v>
      </c>
      <c r="F498" s="17">
        <v>0</v>
      </c>
      <c r="G498" s="17">
        <v>0</v>
      </c>
      <c r="H498" s="6">
        <f t="shared" si="29"/>
        <v>0</v>
      </c>
    </row>
    <row r="499" spans="1:8">
      <c r="A499" s="15">
        <v>2010</v>
      </c>
      <c r="B499" s="16" t="s">
        <v>71</v>
      </c>
      <c r="C499" s="17">
        <v>55000</v>
      </c>
      <c r="D499" s="17">
        <v>17833</v>
      </c>
      <c r="E499" s="6">
        <f t="shared" si="28"/>
        <v>32.423636363636362</v>
      </c>
      <c r="F499" s="17">
        <v>0</v>
      </c>
      <c r="G499" s="17">
        <v>0</v>
      </c>
      <c r="H499" s="6">
        <f t="shared" si="29"/>
        <v>0</v>
      </c>
    </row>
    <row r="500" spans="1:8">
      <c r="A500" s="18">
        <v>3020</v>
      </c>
      <c r="B500" s="16" t="s">
        <v>16</v>
      </c>
      <c r="C500" s="17">
        <v>0</v>
      </c>
      <c r="D500" s="17">
        <v>0</v>
      </c>
      <c r="E500" s="6">
        <f t="shared" si="28"/>
        <v>0</v>
      </c>
      <c r="F500" s="17">
        <v>13402</v>
      </c>
      <c r="G500" s="17">
        <v>1812.25</v>
      </c>
      <c r="H500" s="6">
        <f t="shared" si="29"/>
        <v>13.52223548724071</v>
      </c>
    </row>
    <row r="501" spans="1:8">
      <c r="A501" s="18">
        <v>4010</v>
      </c>
      <c r="B501" s="16" t="s">
        <v>17</v>
      </c>
      <c r="C501" s="17">
        <v>0</v>
      </c>
      <c r="D501" s="17">
        <v>0</v>
      </c>
      <c r="E501" s="6">
        <f t="shared" si="28"/>
        <v>0</v>
      </c>
      <c r="F501" s="17">
        <v>490870</v>
      </c>
      <c r="G501" s="17">
        <v>107149.42</v>
      </c>
      <c r="H501" s="6">
        <f t="shared" si="29"/>
        <v>21.828471896836231</v>
      </c>
    </row>
    <row r="502" spans="1:8">
      <c r="A502" s="18">
        <v>4040</v>
      </c>
      <c r="B502" s="16" t="s">
        <v>18</v>
      </c>
      <c r="C502" s="17">
        <v>0</v>
      </c>
      <c r="D502" s="17">
        <v>0</v>
      </c>
      <c r="E502" s="6">
        <f t="shared" si="28"/>
        <v>0</v>
      </c>
      <c r="F502" s="17">
        <v>36377</v>
      </c>
      <c r="G502" s="17">
        <v>34130.42</v>
      </c>
      <c r="H502" s="6">
        <f t="shared" si="29"/>
        <v>93.824174615828682</v>
      </c>
    </row>
    <row r="503" spans="1:8">
      <c r="A503" s="18">
        <v>4110</v>
      </c>
      <c r="B503" s="16" t="s">
        <v>19</v>
      </c>
      <c r="C503" s="17">
        <v>0</v>
      </c>
      <c r="D503" s="17">
        <v>0</v>
      </c>
      <c r="E503" s="6">
        <f t="shared" si="28"/>
        <v>0</v>
      </c>
      <c r="F503" s="17">
        <v>75936</v>
      </c>
      <c r="G503" s="17">
        <v>20679.91</v>
      </c>
      <c r="H503" s="6">
        <f t="shared" si="29"/>
        <v>27.23334123472398</v>
      </c>
    </row>
    <row r="504" spans="1:8">
      <c r="A504" s="18">
        <v>4120</v>
      </c>
      <c r="B504" s="16" t="s">
        <v>20</v>
      </c>
      <c r="C504" s="17">
        <v>0</v>
      </c>
      <c r="D504" s="17">
        <v>0</v>
      </c>
      <c r="E504" s="6">
        <f t="shared" si="28"/>
        <v>0</v>
      </c>
      <c r="F504" s="17">
        <v>11969</v>
      </c>
      <c r="G504" s="17">
        <v>2448.2199999999998</v>
      </c>
      <c r="H504" s="6">
        <f t="shared" si="29"/>
        <v>20.454674575987966</v>
      </c>
    </row>
    <row r="505" spans="1:8">
      <c r="A505" s="18">
        <v>4170</v>
      </c>
      <c r="B505" s="16" t="s">
        <v>22</v>
      </c>
      <c r="C505" s="17">
        <v>0</v>
      </c>
      <c r="D505" s="17">
        <v>0</v>
      </c>
      <c r="E505" s="6">
        <f t="shared" si="28"/>
        <v>0</v>
      </c>
      <c r="F505" s="17">
        <v>8100</v>
      </c>
      <c r="G505" s="17">
        <v>0</v>
      </c>
      <c r="H505" s="6">
        <f t="shared" si="29"/>
        <v>0</v>
      </c>
    </row>
    <row r="506" spans="1:8">
      <c r="A506" s="18">
        <v>4210</v>
      </c>
      <c r="B506" s="16" t="s">
        <v>5</v>
      </c>
      <c r="C506" s="17">
        <v>0</v>
      </c>
      <c r="D506" s="17">
        <v>0</v>
      </c>
      <c r="E506" s="6">
        <f t="shared" si="28"/>
        <v>0</v>
      </c>
      <c r="F506" s="17">
        <v>1190</v>
      </c>
      <c r="G506" s="17">
        <v>65.19</v>
      </c>
      <c r="H506" s="6">
        <f t="shared" si="29"/>
        <v>5.4781512605042018</v>
      </c>
    </row>
    <row r="507" spans="1:8">
      <c r="A507" s="18">
        <v>4280</v>
      </c>
      <c r="B507" s="16" t="s">
        <v>24</v>
      </c>
      <c r="C507" s="17">
        <v>0</v>
      </c>
      <c r="D507" s="17">
        <v>0</v>
      </c>
      <c r="E507" s="6">
        <f t="shared" si="28"/>
        <v>0</v>
      </c>
      <c r="F507" s="17">
        <v>953</v>
      </c>
      <c r="G507" s="17">
        <v>186.5</v>
      </c>
      <c r="H507" s="6">
        <f t="shared" si="29"/>
        <v>19.5697796432319</v>
      </c>
    </row>
    <row r="508" spans="1:8">
      <c r="A508" s="18">
        <v>4410</v>
      </c>
      <c r="B508" s="16" t="s">
        <v>28</v>
      </c>
      <c r="C508" s="17">
        <v>0</v>
      </c>
      <c r="D508" s="17">
        <v>0</v>
      </c>
      <c r="E508" s="6">
        <f t="shared" si="28"/>
        <v>0</v>
      </c>
      <c r="F508" s="17">
        <v>490</v>
      </c>
      <c r="G508" s="17">
        <v>40</v>
      </c>
      <c r="H508" s="6">
        <f t="shared" si="29"/>
        <v>8.1632653061224492</v>
      </c>
    </row>
    <row r="509" spans="1:8">
      <c r="A509" s="18">
        <v>4440</v>
      </c>
      <c r="B509" s="16" t="s">
        <v>81</v>
      </c>
      <c r="C509" s="17">
        <v>0</v>
      </c>
      <c r="D509" s="17">
        <v>0</v>
      </c>
      <c r="E509" s="6">
        <f t="shared" si="28"/>
        <v>0</v>
      </c>
      <c r="F509" s="17">
        <v>25880</v>
      </c>
      <c r="G509" s="17">
        <v>0</v>
      </c>
      <c r="H509" s="6">
        <f t="shared" si="29"/>
        <v>0</v>
      </c>
    </row>
    <row r="510" spans="1:8">
      <c r="A510" s="18">
        <v>4700</v>
      </c>
      <c r="B510" s="16" t="s">
        <v>32</v>
      </c>
      <c r="C510" s="17">
        <v>0</v>
      </c>
      <c r="D510" s="17">
        <v>0</v>
      </c>
      <c r="E510" s="6">
        <f t="shared" si="28"/>
        <v>0</v>
      </c>
      <c r="F510" s="17">
        <v>1840</v>
      </c>
      <c r="G510" s="17">
        <v>1760</v>
      </c>
      <c r="H510" s="6">
        <f t="shared" si="29"/>
        <v>95.652173913043484</v>
      </c>
    </row>
    <row r="511" spans="1:8">
      <c r="A511" s="12">
        <v>85295</v>
      </c>
      <c r="B511" s="13" t="s">
        <v>4</v>
      </c>
      <c r="C511" s="14">
        <f>SUBTOTAL(9,C512:C518)</f>
        <v>165100</v>
      </c>
      <c r="D511" s="14">
        <f>SUBTOTAL(9,D512:D518)</f>
        <v>61529.58</v>
      </c>
      <c r="E511" s="7">
        <f t="shared" si="28"/>
        <v>37.268067837674138</v>
      </c>
      <c r="F511" s="14">
        <f>SUBTOTAL(9,F512:F518)</f>
        <v>300970</v>
      </c>
      <c r="G511" s="14">
        <f>SUBTOTAL(9,G512:G518)</f>
        <v>96740.62</v>
      </c>
      <c r="H511" s="7">
        <f t="shared" si="29"/>
        <v>32.142944479516231</v>
      </c>
    </row>
    <row r="512" spans="1:8">
      <c r="A512" s="15" t="s">
        <v>191</v>
      </c>
      <c r="B512" s="16" t="s">
        <v>46</v>
      </c>
      <c r="C512" s="17">
        <v>0</v>
      </c>
      <c r="D512" s="17">
        <v>29.58</v>
      </c>
      <c r="E512" s="6">
        <f t="shared" si="28"/>
        <v>0</v>
      </c>
      <c r="F512" s="17">
        <v>0</v>
      </c>
      <c r="G512" s="17">
        <v>0</v>
      </c>
      <c r="H512" s="6">
        <f t="shared" si="29"/>
        <v>0</v>
      </c>
    </row>
    <row r="513" spans="1:8">
      <c r="A513" s="15">
        <v>2010</v>
      </c>
      <c r="B513" s="16" t="s">
        <v>163</v>
      </c>
      <c r="C513" s="17">
        <v>19100</v>
      </c>
      <c r="D513" s="17">
        <v>19100</v>
      </c>
      <c r="E513" s="6">
        <f t="shared" si="28"/>
        <v>100</v>
      </c>
      <c r="F513" s="17">
        <v>0</v>
      </c>
      <c r="G513" s="17">
        <v>0</v>
      </c>
      <c r="H513" s="6">
        <f t="shared" si="29"/>
        <v>0</v>
      </c>
    </row>
    <row r="514" spans="1:8">
      <c r="A514" s="15">
        <v>2030</v>
      </c>
      <c r="B514" s="16" t="s">
        <v>71</v>
      </c>
      <c r="C514" s="17">
        <v>146000</v>
      </c>
      <c r="D514" s="17">
        <v>42400</v>
      </c>
      <c r="E514" s="6">
        <f t="shared" si="28"/>
        <v>29.041095890410958</v>
      </c>
      <c r="F514" s="17">
        <v>0</v>
      </c>
      <c r="G514" s="17">
        <v>0</v>
      </c>
      <c r="H514" s="6">
        <f t="shared" si="29"/>
        <v>0</v>
      </c>
    </row>
    <row r="515" spans="1:8">
      <c r="A515" s="18">
        <v>2820</v>
      </c>
      <c r="B515" s="16" t="s">
        <v>50</v>
      </c>
      <c r="C515" s="17">
        <v>0</v>
      </c>
      <c r="D515" s="17">
        <v>0</v>
      </c>
      <c r="E515" s="6">
        <f t="shared" si="28"/>
        <v>0</v>
      </c>
      <c r="F515" s="17">
        <v>13800</v>
      </c>
      <c r="G515" s="17">
        <v>0</v>
      </c>
      <c r="H515" s="6">
        <f t="shared" si="29"/>
        <v>0</v>
      </c>
    </row>
    <row r="516" spans="1:8">
      <c r="A516" s="18">
        <v>3110</v>
      </c>
      <c r="B516" s="16" t="s">
        <v>142</v>
      </c>
      <c r="C516" s="17">
        <v>0</v>
      </c>
      <c r="D516" s="17">
        <v>0</v>
      </c>
      <c r="E516" s="6">
        <f t="shared" si="28"/>
        <v>0</v>
      </c>
      <c r="F516" s="17">
        <v>282220</v>
      </c>
      <c r="G516" s="17">
        <v>96740.62</v>
      </c>
      <c r="H516" s="6">
        <f t="shared" si="29"/>
        <v>34.278442349939766</v>
      </c>
    </row>
    <row r="517" spans="1:8">
      <c r="A517" s="18">
        <v>4210</v>
      </c>
      <c r="B517" s="16" t="s">
        <v>5</v>
      </c>
      <c r="C517" s="17">
        <v>0</v>
      </c>
      <c r="D517" s="17">
        <v>0</v>
      </c>
      <c r="E517" s="6">
        <f t="shared" si="28"/>
        <v>0</v>
      </c>
      <c r="F517" s="17">
        <v>1350</v>
      </c>
      <c r="G517" s="17">
        <v>0</v>
      </c>
      <c r="H517" s="6">
        <f t="shared" si="29"/>
        <v>0</v>
      </c>
    </row>
    <row r="518" spans="1:8">
      <c r="A518" s="18">
        <v>4300</v>
      </c>
      <c r="B518" s="16" t="s">
        <v>12</v>
      </c>
      <c r="C518" s="17">
        <v>0</v>
      </c>
      <c r="D518" s="17">
        <v>0</v>
      </c>
      <c r="E518" s="6">
        <f t="shared" si="28"/>
        <v>0</v>
      </c>
      <c r="F518" s="17">
        <v>3600</v>
      </c>
      <c r="G518" s="17">
        <v>0</v>
      </c>
      <c r="H518" s="6">
        <f t="shared" si="29"/>
        <v>0</v>
      </c>
    </row>
    <row r="519" spans="1:8" ht="15.75">
      <c r="A519" s="9">
        <v>853</v>
      </c>
      <c r="B519" s="10" t="s">
        <v>164</v>
      </c>
      <c r="C519" s="11">
        <f>SUBTOTAL(9,C520:C538)</f>
        <v>211574</v>
      </c>
      <c r="D519" s="11">
        <f>SUBTOTAL(9,D520:D538)</f>
        <v>0</v>
      </c>
      <c r="E519" s="1">
        <f t="shared" si="28"/>
        <v>0</v>
      </c>
      <c r="F519" s="11">
        <f>SUBTOTAL(9,F520:F538)</f>
        <v>379835</v>
      </c>
      <c r="G519" s="11">
        <f>SUBTOTAL(9,G520:G538)</f>
        <v>45192.289999999994</v>
      </c>
      <c r="H519" s="1">
        <f t="shared" si="29"/>
        <v>11.897874076901811</v>
      </c>
    </row>
    <row r="520" spans="1:8">
      <c r="A520" s="12">
        <v>85395</v>
      </c>
      <c r="B520" s="13" t="s">
        <v>4</v>
      </c>
      <c r="C520" s="14">
        <f>SUBTOTAL(9,C521:C538)</f>
        <v>211574</v>
      </c>
      <c r="D520" s="14">
        <f>SUBTOTAL(9,D521:D538)</f>
        <v>0</v>
      </c>
      <c r="E520" s="7">
        <f t="shared" si="28"/>
        <v>0</v>
      </c>
      <c r="F520" s="14">
        <f>SUBTOTAL(9,F521:F538)</f>
        <v>379835</v>
      </c>
      <c r="G520" s="14">
        <f>SUBTOTAL(9,G521:G538)</f>
        <v>45192.289999999994</v>
      </c>
      <c r="H520" s="7">
        <f t="shared" si="29"/>
        <v>11.897874076901811</v>
      </c>
    </row>
    <row r="521" spans="1:8" ht="15.75">
      <c r="A521" s="18">
        <v>3020</v>
      </c>
      <c r="B521" s="16" t="s">
        <v>16</v>
      </c>
      <c r="C521" s="17">
        <v>0</v>
      </c>
      <c r="D521" s="17">
        <v>0</v>
      </c>
      <c r="E521" s="2">
        <f t="shared" si="28"/>
        <v>0</v>
      </c>
      <c r="F521" s="17">
        <v>800</v>
      </c>
      <c r="G521" s="17">
        <v>0</v>
      </c>
      <c r="H521" s="2">
        <f t="shared" si="29"/>
        <v>0</v>
      </c>
    </row>
    <row r="522" spans="1:8" ht="15.75">
      <c r="A522" s="18">
        <v>4010</v>
      </c>
      <c r="B522" s="16" t="s">
        <v>66</v>
      </c>
      <c r="C522" s="17">
        <v>0</v>
      </c>
      <c r="D522" s="17">
        <v>0</v>
      </c>
      <c r="E522" s="2">
        <f t="shared" ref="E522:E547" si="30">IF(C522=0,0,(D522/C522)*100)</f>
        <v>0</v>
      </c>
      <c r="F522" s="17">
        <v>87053</v>
      </c>
      <c r="G522" s="17">
        <v>27735.599999999999</v>
      </c>
      <c r="H522" s="2">
        <f t="shared" ref="H522:H547" si="31">IF(G522=0,0,(G522/F522)*100)</f>
        <v>31.860590674646478</v>
      </c>
    </row>
    <row r="523" spans="1:8" ht="15.75">
      <c r="A523" s="18">
        <v>4040</v>
      </c>
      <c r="B523" s="16" t="s">
        <v>18</v>
      </c>
      <c r="C523" s="17">
        <v>0</v>
      </c>
      <c r="D523" s="17">
        <v>0</v>
      </c>
      <c r="E523" s="2">
        <f t="shared" si="30"/>
        <v>0</v>
      </c>
      <c r="F523" s="17">
        <v>7208</v>
      </c>
      <c r="G523" s="17">
        <v>6907.26</v>
      </c>
      <c r="H523" s="2">
        <f t="shared" si="31"/>
        <v>95.827691453940062</v>
      </c>
    </row>
    <row r="524" spans="1:8" ht="15.75">
      <c r="A524" s="18">
        <v>4110</v>
      </c>
      <c r="B524" s="16" t="s">
        <v>19</v>
      </c>
      <c r="C524" s="17">
        <v>0</v>
      </c>
      <c r="D524" s="17">
        <v>0</v>
      </c>
      <c r="E524" s="2">
        <f t="shared" si="30"/>
        <v>0</v>
      </c>
      <c r="F524" s="17">
        <v>12709</v>
      </c>
      <c r="G524" s="17">
        <v>6784.13</v>
      </c>
      <c r="H524" s="2">
        <f t="shared" si="31"/>
        <v>53.380517743331502</v>
      </c>
    </row>
    <row r="525" spans="1:8" ht="15.75">
      <c r="A525" s="18">
        <v>4120</v>
      </c>
      <c r="B525" s="16" t="s">
        <v>20</v>
      </c>
      <c r="C525" s="17">
        <v>0</v>
      </c>
      <c r="D525" s="17">
        <v>0</v>
      </c>
      <c r="E525" s="2">
        <f t="shared" si="30"/>
        <v>0</v>
      </c>
      <c r="F525" s="17">
        <v>2306</v>
      </c>
      <c r="G525" s="17">
        <v>858.35</v>
      </c>
      <c r="H525" s="2">
        <f t="shared" si="31"/>
        <v>37.222463139635735</v>
      </c>
    </row>
    <row r="526" spans="1:8" ht="15.75">
      <c r="A526" s="18">
        <v>4170</v>
      </c>
      <c r="B526" s="16" t="s">
        <v>22</v>
      </c>
      <c r="C526" s="17">
        <v>0</v>
      </c>
      <c r="D526" s="17">
        <v>0</v>
      </c>
      <c r="E526" s="2">
        <f t="shared" si="30"/>
        <v>0</v>
      </c>
      <c r="F526" s="17">
        <v>1000</v>
      </c>
      <c r="G526" s="17">
        <v>0</v>
      </c>
      <c r="H526" s="2">
        <f t="shared" si="31"/>
        <v>0</v>
      </c>
    </row>
    <row r="527" spans="1:8" ht="15.75">
      <c r="A527" s="18">
        <v>4210</v>
      </c>
      <c r="B527" s="16" t="s">
        <v>5</v>
      </c>
      <c r="C527" s="17">
        <v>0</v>
      </c>
      <c r="D527" s="17">
        <v>0</v>
      </c>
      <c r="E527" s="2">
        <f t="shared" si="30"/>
        <v>0</v>
      </c>
      <c r="F527" s="17">
        <v>7848</v>
      </c>
      <c r="G527" s="17">
        <v>1379.98</v>
      </c>
      <c r="H527" s="2">
        <f t="shared" si="31"/>
        <v>17.583843017329258</v>
      </c>
    </row>
    <row r="528" spans="1:8" ht="15.75">
      <c r="A528" s="18">
        <v>4230</v>
      </c>
      <c r="B528" s="16" t="s">
        <v>145</v>
      </c>
      <c r="C528" s="17">
        <v>0</v>
      </c>
      <c r="D528" s="17">
        <v>0</v>
      </c>
      <c r="E528" s="2">
        <f t="shared" si="30"/>
        <v>0</v>
      </c>
      <c r="F528" s="17">
        <v>400</v>
      </c>
      <c r="G528" s="17">
        <v>0</v>
      </c>
      <c r="H528" s="2">
        <f t="shared" si="31"/>
        <v>0</v>
      </c>
    </row>
    <row r="529" spans="1:8" ht="15.75">
      <c r="A529" s="18">
        <v>4260</v>
      </c>
      <c r="B529" s="16" t="s">
        <v>6</v>
      </c>
      <c r="C529" s="17">
        <v>0</v>
      </c>
      <c r="D529" s="17">
        <v>0</v>
      </c>
      <c r="E529" s="2">
        <f t="shared" si="30"/>
        <v>0</v>
      </c>
      <c r="F529" s="17">
        <v>3000</v>
      </c>
      <c r="G529" s="17">
        <v>401.52</v>
      </c>
      <c r="H529" s="2">
        <f t="shared" si="31"/>
        <v>13.383999999999999</v>
      </c>
    </row>
    <row r="530" spans="1:8" ht="15.75">
      <c r="A530" s="18">
        <v>4270</v>
      </c>
      <c r="B530" s="16" t="s">
        <v>23</v>
      </c>
      <c r="C530" s="17">
        <v>0</v>
      </c>
      <c r="D530" s="17">
        <v>0</v>
      </c>
      <c r="E530" s="2">
        <f t="shared" si="30"/>
        <v>0</v>
      </c>
      <c r="F530" s="17">
        <v>1000</v>
      </c>
      <c r="G530" s="17">
        <v>254.51</v>
      </c>
      <c r="H530" s="2">
        <f t="shared" si="31"/>
        <v>25.451000000000001</v>
      </c>
    </row>
    <row r="531" spans="1:8" ht="15.75">
      <c r="A531" s="18">
        <v>4300</v>
      </c>
      <c r="B531" s="16" t="s">
        <v>12</v>
      </c>
      <c r="C531" s="17">
        <v>0</v>
      </c>
      <c r="D531" s="17">
        <v>0</v>
      </c>
      <c r="E531" s="2">
        <f t="shared" si="30"/>
        <v>0</v>
      </c>
      <c r="F531" s="17">
        <v>2000</v>
      </c>
      <c r="G531" s="17">
        <v>434.34</v>
      </c>
      <c r="H531" s="2">
        <f t="shared" si="31"/>
        <v>21.716999999999999</v>
      </c>
    </row>
    <row r="532" spans="1:8" ht="15.75">
      <c r="A532" s="18">
        <v>4360</v>
      </c>
      <c r="B532" s="16" t="s">
        <v>26</v>
      </c>
      <c r="C532" s="17">
        <v>0</v>
      </c>
      <c r="D532" s="17">
        <v>0</v>
      </c>
      <c r="E532" s="2">
        <f t="shared" si="30"/>
        <v>0</v>
      </c>
      <c r="F532" s="17">
        <v>500</v>
      </c>
      <c r="G532" s="17">
        <v>208.15</v>
      </c>
      <c r="H532" s="2">
        <f t="shared" si="31"/>
        <v>41.63</v>
      </c>
    </row>
    <row r="533" spans="1:8" ht="15.75">
      <c r="A533" s="18">
        <v>4370</v>
      </c>
      <c r="B533" s="16" t="s">
        <v>27</v>
      </c>
      <c r="C533" s="17">
        <v>0</v>
      </c>
      <c r="D533" s="17">
        <v>0</v>
      </c>
      <c r="E533" s="2">
        <f t="shared" si="30"/>
        <v>0</v>
      </c>
      <c r="F533" s="17">
        <v>1000</v>
      </c>
      <c r="G533" s="17">
        <v>228.45</v>
      </c>
      <c r="H533" s="2">
        <f t="shared" si="31"/>
        <v>22.844999999999999</v>
      </c>
    </row>
    <row r="534" spans="1:8" ht="15.75">
      <c r="A534" s="18">
        <v>4410</v>
      </c>
      <c r="B534" s="16" t="s">
        <v>28</v>
      </c>
      <c r="C534" s="17">
        <v>0</v>
      </c>
      <c r="D534" s="17">
        <v>0</v>
      </c>
      <c r="E534" s="2">
        <f t="shared" si="30"/>
        <v>0</v>
      </c>
      <c r="F534" s="17">
        <v>500</v>
      </c>
      <c r="G534" s="17">
        <v>0</v>
      </c>
      <c r="H534" s="2">
        <f t="shared" si="31"/>
        <v>0</v>
      </c>
    </row>
    <row r="535" spans="1:8" ht="15.75">
      <c r="A535" s="18">
        <v>4440</v>
      </c>
      <c r="B535" s="16" t="s">
        <v>81</v>
      </c>
      <c r="C535" s="17">
        <v>0</v>
      </c>
      <c r="D535" s="17">
        <v>0</v>
      </c>
      <c r="E535" s="2">
        <f t="shared" si="30"/>
        <v>0</v>
      </c>
      <c r="F535" s="17">
        <v>3600</v>
      </c>
      <c r="G535" s="17">
        <v>0</v>
      </c>
      <c r="H535" s="2">
        <f t="shared" si="31"/>
        <v>0</v>
      </c>
    </row>
    <row r="536" spans="1:8" ht="15.75">
      <c r="A536" s="18">
        <v>6057</v>
      </c>
      <c r="B536" s="16" t="s">
        <v>1</v>
      </c>
      <c r="C536" s="17">
        <v>0</v>
      </c>
      <c r="D536" s="17">
        <v>0</v>
      </c>
      <c r="E536" s="2">
        <f t="shared" si="30"/>
        <v>0</v>
      </c>
      <c r="F536" s="17">
        <v>211574</v>
      </c>
      <c r="G536" s="17">
        <v>0</v>
      </c>
      <c r="H536" s="2">
        <f t="shared" si="31"/>
        <v>0</v>
      </c>
    </row>
    <row r="537" spans="1:8" ht="15.75">
      <c r="A537" s="18">
        <v>6059</v>
      </c>
      <c r="B537" s="16" t="s">
        <v>1</v>
      </c>
      <c r="C537" s="17">
        <v>0</v>
      </c>
      <c r="D537" s="17">
        <v>0</v>
      </c>
      <c r="E537" s="2">
        <f t="shared" si="30"/>
        <v>0</v>
      </c>
      <c r="F537" s="17">
        <v>37337</v>
      </c>
      <c r="G537" s="17">
        <v>0</v>
      </c>
      <c r="H537" s="2">
        <f t="shared" si="31"/>
        <v>0</v>
      </c>
    </row>
    <row r="538" spans="1:8" ht="15.75">
      <c r="A538" s="15">
        <v>6207</v>
      </c>
      <c r="B538" s="16" t="s">
        <v>65</v>
      </c>
      <c r="C538" s="17">
        <v>211574</v>
      </c>
      <c r="D538" s="17">
        <v>0</v>
      </c>
      <c r="E538" s="2">
        <f t="shared" si="30"/>
        <v>0</v>
      </c>
      <c r="F538" s="17">
        <v>0</v>
      </c>
      <c r="G538" s="17">
        <v>0</v>
      </c>
      <c r="H538" s="2">
        <f t="shared" si="31"/>
        <v>0</v>
      </c>
    </row>
    <row r="539" spans="1:8" ht="15.75">
      <c r="A539" s="9">
        <v>854</v>
      </c>
      <c r="B539" s="10" t="s">
        <v>165</v>
      </c>
      <c r="C539" s="11">
        <f>SUBTOTAL(9,C540:C552)</f>
        <v>160272</v>
      </c>
      <c r="D539" s="11">
        <f>SUBTOTAL(9,D540:D552)</f>
        <v>0</v>
      </c>
      <c r="E539" s="1">
        <f t="shared" si="30"/>
        <v>0</v>
      </c>
      <c r="F539" s="11">
        <f>SUBTOTAL(9,F540:F552)</f>
        <v>1142943</v>
      </c>
      <c r="G539" s="11">
        <f>SUBTOTAL(9,G540:G552)</f>
        <v>295234.14</v>
      </c>
      <c r="H539" s="1">
        <f t="shared" si="31"/>
        <v>25.831046692617221</v>
      </c>
    </row>
    <row r="540" spans="1:8">
      <c r="A540" s="12">
        <v>85401</v>
      </c>
      <c r="B540" s="13" t="s">
        <v>166</v>
      </c>
      <c r="C540" s="14">
        <f>SUBTOTAL(9,C541:C549)</f>
        <v>0</v>
      </c>
      <c r="D540" s="14">
        <f>SUBTOTAL(9,D541:D549)</f>
        <v>0</v>
      </c>
      <c r="E540" s="7">
        <f t="shared" si="30"/>
        <v>0</v>
      </c>
      <c r="F540" s="14">
        <f>SUBTOTAL(9,F541:F549)</f>
        <v>958943</v>
      </c>
      <c r="G540" s="14">
        <f>SUBTOTAL(9,G541:G549)</f>
        <v>293634.14</v>
      </c>
      <c r="H540" s="7">
        <f t="shared" si="31"/>
        <v>30.620604144354775</v>
      </c>
    </row>
    <row r="541" spans="1:8">
      <c r="A541" s="18">
        <v>3020</v>
      </c>
      <c r="B541" s="16" t="s">
        <v>16</v>
      </c>
      <c r="C541" s="17">
        <v>0</v>
      </c>
      <c r="D541" s="17">
        <v>0</v>
      </c>
      <c r="E541" s="6">
        <f t="shared" si="30"/>
        <v>0</v>
      </c>
      <c r="F541" s="17">
        <v>1506</v>
      </c>
      <c r="G541" s="17">
        <v>0</v>
      </c>
      <c r="H541" s="6">
        <f t="shared" si="31"/>
        <v>0</v>
      </c>
    </row>
    <row r="542" spans="1:8">
      <c r="A542" s="18">
        <v>4010</v>
      </c>
      <c r="B542" s="16" t="s">
        <v>66</v>
      </c>
      <c r="C542" s="17">
        <v>0</v>
      </c>
      <c r="D542" s="17">
        <v>0</v>
      </c>
      <c r="E542" s="6">
        <f t="shared" si="30"/>
        <v>0</v>
      </c>
      <c r="F542" s="17">
        <v>716215</v>
      </c>
      <c r="G542" s="17">
        <v>208919.45</v>
      </c>
      <c r="H542" s="6">
        <f t="shared" si="31"/>
        <v>29.169935005550013</v>
      </c>
    </row>
    <row r="543" spans="1:8">
      <c r="A543" s="18">
        <v>4040</v>
      </c>
      <c r="B543" s="16" t="s">
        <v>18</v>
      </c>
      <c r="C543" s="17">
        <v>0</v>
      </c>
      <c r="D543" s="17">
        <v>0</v>
      </c>
      <c r="E543" s="6">
        <f t="shared" si="30"/>
        <v>0</v>
      </c>
      <c r="F543" s="17">
        <v>63864</v>
      </c>
      <c r="G543" s="17">
        <v>44602.84</v>
      </c>
      <c r="H543" s="6">
        <f t="shared" si="31"/>
        <v>69.840348240010016</v>
      </c>
    </row>
    <row r="544" spans="1:8">
      <c r="A544" s="18">
        <v>4110</v>
      </c>
      <c r="B544" s="16" t="s">
        <v>19</v>
      </c>
      <c r="C544" s="17">
        <v>0</v>
      </c>
      <c r="D544" s="17">
        <v>0</v>
      </c>
      <c r="E544" s="6">
        <f t="shared" si="30"/>
        <v>0</v>
      </c>
      <c r="F544" s="17">
        <v>116689</v>
      </c>
      <c r="G544" s="17">
        <v>34388.61</v>
      </c>
      <c r="H544" s="6">
        <f t="shared" si="31"/>
        <v>29.47030996923446</v>
      </c>
    </row>
    <row r="545" spans="1:8">
      <c r="A545" s="18">
        <v>4120</v>
      </c>
      <c r="B545" s="16" t="s">
        <v>20</v>
      </c>
      <c r="C545" s="17">
        <v>0</v>
      </c>
      <c r="D545" s="17">
        <v>0</v>
      </c>
      <c r="E545" s="6">
        <f t="shared" si="30"/>
        <v>0</v>
      </c>
      <c r="F545" s="17">
        <v>18448</v>
      </c>
      <c r="G545" s="17">
        <v>4485.24</v>
      </c>
      <c r="H545" s="6">
        <f t="shared" si="31"/>
        <v>24.312879444926278</v>
      </c>
    </row>
    <row r="546" spans="1:8">
      <c r="A546" s="18">
        <v>4210</v>
      </c>
      <c r="B546" s="16" t="s">
        <v>5</v>
      </c>
      <c r="C546" s="17">
        <v>0</v>
      </c>
      <c r="D546" s="17">
        <v>0</v>
      </c>
      <c r="E546" s="6">
        <f t="shared" si="30"/>
        <v>0</v>
      </c>
      <c r="F546" s="17">
        <v>2520</v>
      </c>
      <c r="G546" s="17">
        <v>523</v>
      </c>
      <c r="H546" s="6">
        <f t="shared" si="31"/>
        <v>20.753968253968257</v>
      </c>
    </row>
    <row r="547" spans="1:8">
      <c r="A547" s="18">
        <v>4240</v>
      </c>
      <c r="B547" s="16" t="s">
        <v>168</v>
      </c>
      <c r="C547" s="17">
        <v>0</v>
      </c>
      <c r="D547" s="17">
        <v>0</v>
      </c>
      <c r="E547" s="6">
        <f t="shared" si="30"/>
        <v>0</v>
      </c>
      <c r="F547" s="17">
        <v>2340</v>
      </c>
      <c r="G547" s="17">
        <v>400</v>
      </c>
      <c r="H547" s="6">
        <f t="shared" si="31"/>
        <v>17.094017094017094</v>
      </c>
    </row>
    <row r="548" spans="1:8">
      <c r="A548" s="18">
        <v>4440</v>
      </c>
      <c r="B548" s="16" t="s">
        <v>29</v>
      </c>
      <c r="C548" s="17">
        <v>0</v>
      </c>
      <c r="D548" s="17">
        <v>0</v>
      </c>
      <c r="E548" s="6">
        <f t="shared" ref="E548:E565" si="32">IF(C548=0,0,(D548/C548)*100)</f>
        <v>0</v>
      </c>
      <c r="F548" s="17">
        <v>37046</v>
      </c>
      <c r="G548" s="17">
        <v>0</v>
      </c>
      <c r="H548" s="6">
        <f t="shared" ref="H548:H565" si="33">IF(G548=0,0,(G548/F548)*100)</f>
        <v>0</v>
      </c>
    </row>
    <row r="549" spans="1:8">
      <c r="A549" s="18">
        <v>4580</v>
      </c>
      <c r="B549" s="16" t="s">
        <v>15</v>
      </c>
      <c r="C549" s="17">
        <v>0</v>
      </c>
      <c r="D549" s="17">
        <v>0</v>
      </c>
      <c r="E549" s="6">
        <f t="shared" si="32"/>
        <v>0</v>
      </c>
      <c r="F549" s="17">
        <v>315</v>
      </c>
      <c r="G549" s="17">
        <v>315</v>
      </c>
      <c r="H549" s="6">
        <f t="shared" si="33"/>
        <v>100</v>
      </c>
    </row>
    <row r="550" spans="1:8">
      <c r="A550" s="12">
        <v>85415</v>
      </c>
      <c r="B550" s="13" t="s">
        <v>169</v>
      </c>
      <c r="C550" s="14">
        <f>SUBTOTAL(9,C551:C552)</f>
        <v>160272</v>
      </c>
      <c r="D550" s="14">
        <f>SUBTOTAL(9,D551:D552)</f>
        <v>0</v>
      </c>
      <c r="E550" s="7">
        <f t="shared" si="32"/>
        <v>0</v>
      </c>
      <c r="F550" s="14">
        <f>SUBTOTAL(9,F551:F552)</f>
        <v>184000</v>
      </c>
      <c r="G550" s="14">
        <f>SUBTOTAL(9,G551:G552)</f>
        <v>1600</v>
      </c>
      <c r="H550" s="7">
        <f t="shared" si="33"/>
        <v>0.86956521739130432</v>
      </c>
    </row>
    <row r="551" spans="1:8">
      <c r="A551" s="15">
        <v>2030</v>
      </c>
      <c r="B551" s="16" t="s">
        <v>71</v>
      </c>
      <c r="C551" s="17">
        <v>160272</v>
      </c>
      <c r="D551" s="17">
        <v>0</v>
      </c>
      <c r="E551" s="6">
        <f t="shared" si="32"/>
        <v>0</v>
      </c>
      <c r="F551" s="17">
        <v>0</v>
      </c>
      <c r="G551" s="17">
        <v>0</v>
      </c>
      <c r="H551" s="6">
        <f t="shared" si="33"/>
        <v>0</v>
      </c>
    </row>
    <row r="552" spans="1:8">
      <c r="A552" s="18">
        <v>3240</v>
      </c>
      <c r="B552" s="16" t="s">
        <v>167</v>
      </c>
      <c r="C552" s="17">
        <v>0</v>
      </c>
      <c r="D552" s="17">
        <v>0</v>
      </c>
      <c r="E552" s="6">
        <f t="shared" si="32"/>
        <v>0</v>
      </c>
      <c r="F552" s="17">
        <v>184000</v>
      </c>
      <c r="G552" s="17">
        <v>1600</v>
      </c>
      <c r="H552" s="6">
        <f t="shared" si="33"/>
        <v>0.86956521739130432</v>
      </c>
    </row>
    <row r="553" spans="1:8" ht="15.75">
      <c r="A553" s="9">
        <v>900</v>
      </c>
      <c r="B553" s="10" t="s">
        <v>170</v>
      </c>
      <c r="C553" s="11">
        <f>SUBTOTAL(9,C554:C597)</f>
        <v>887650</v>
      </c>
      <c r="D553" s="11">
        <f>SUBTOTAL(9,D554:D597)</f>
        <v>159170.81</v>
      </c>
      <c r="E553" s="1">
        <f t="shared" si="32"/>
        <v>17.931708443643327</v>
      </c>
      <c r="F553" s="11">
        <f>SUBTOTAL(9,F554:F597)</f>
        <v>3013400</v>
      </c>
      <c r="G553" s="11">
        <f>SUBTOTAL(9,G554:G597)</f>
        <v>532358.38</v>
      </c>
      <c r="H553" s="1">
        <f t="shared" si="33"/>
        <v>17.666369549346253</v>
      </c>
    </row>
    <row r="554" spans="1:8">
      <c r="A554" s="12">
        <v>90001</v>
      </c>
      <c r="B554" s="13" t="s">
        <v>171</v>
      </c>
      <c r="C554" s="14">
        <f>SUBTOTAL(9,C555:C556)</f>
        <v>0</v>
      </c>
      <c r="D554" s="14">
        <f>SUBTOTAL(9,D555:D556)</f>
        <v>0</v>
      </c>
      <c r="E554" s="7">
        <f t="shared" si="32"/>
        <v>0</v>
      </c>
      <c r="F554" s="14">
        <f>SUBTOTAL(9,F555:F556)</f>
        <v>462150</v>
      </c>
      <c r="G554" s="14">
        <f>SUBTOTAL(9,G555:G556)</f>
        <v>793.04000000000008</v>
      </c>
      <c r="H554" s="7">
        <f t="shared" si="33"/>
        <v>0.17159796602834579</v>
      </c>
    </row>
    <row r="555" spans="1:8">
      <c r="A555" s="18">
        <v>4300</v>
      </c>
      <c r="B555" s="16" t="s">
        <v>12</v>
      </c>
      <c r="C555" s="17">
        <v>0</v>
      </c>
      <c r="D555" s="17">
        <v>0</v>
      </c>
      <c r="E555" s="6">
        <f t="shared" si="32"/>
        <v>0</v>
      </c>
      <c r="F555" s="17">
        <v>13500</v>
      </c>
      <c r="G555" s="17">
        <v>7.2</v>
      </c>
      <c r="H555" s="6">
        <f t="shared" si="33"/>
        <v>5.3333333333333337E-2</v>
      </c>
    </row>
    <row r="556" spans="1:8">
      <c r="A556" s="18">
        <v>6050</v>
      </c>
      <c r="B556" s="16" t="s">
        <v>1</v>
      </c>
      <c r="C556" s="17">
        <v>0</v>
      </c>
      <c r="D556" s="17">
        <v>0</v>
      </c>
      <c r="E556" s="6">
        <f t="shared" si="32"/>
        <v>0</v>
      </c>
      <c r="F556" s="17">
        <v>448650</v>
      </c>
      <c r="G556" s="17">
        <v>785.84</v>
      </c>
      <c r="H556" s="6">
        <f t="shared" si="33"/>
        <v>0.17515658085367214</v>
      </c>
    </row>
    <row r="557" spans="1:8">
      <c r="A557" s="12">
        <v>90002</v>
      </c>
      <c r="B557" s="13" t="s">
        <v>172</v>
      </c>
      <c r="C557" s="14">
        <f>SUBTOTAL(9,C558:C563)</f>
        <v>40000</v>
      </c>
      <c r="D557" s="14">
        <f>SUBTOTAL(9,D558:D563)</f>
        <v>0</v>
      </c>
      <c r="E557" s="7">
        <f t="shared" si="32"/>
        <v>0</v>
      </c>
      <c r="F557" s="14">
        <f>SUBTOTAL(9,F558:F563)</f>
        <v>111100</v>
      </c>
      <c r="G557" s="14">
        <f>SUBTOTAL(9,G558:G563)</f>
        <v>608.20000000000005</v>
      </c>
      <c r="H557" s="7">
        <f t="shared" si="33"/>
        <v>0.54743474347434751</v>
      </c>
    </row>
    <row r="558" spans="1:8">
      <c r="A558" s="18">
        <v>4170</v>
      </c>
      <c r="B558" s="16" t="s">
        <v>22</v>
      </c>
      <c r="C558" s="17">
        <v>0</v>
      </c>
      <c r="D558" s="17">
        <v>0</v>
      </c>
      <c r="E558" s="6">
        <f t="shared" si="32"/>
        <v>0</v>
      </c>
      <c r="F558" s="17">
        <v>3000</v>
      </c>
      <c r="G558" s="17">
        <v>0</v>
      </c>
      <c r="H558" s="6">
        <f t="shared" si="33"/>
        <v>0</v>
      </c>
    </row>
    <row r="559" spans="1:8">
      <c r="A559" s="18">
        <v>4210</v>
      </c>
      <c r="B559" s="16" t="s">
        <v>5</v>
      </c>
      <c r="C559" s="17">
        <v>0</v>
      </c>
      <c r="D559" s="17">
        <v>0</v>
      </c>
      <c r="E559" s="6">
        <f t="shared" si="32"/>
        <v>0</v>
      </c>
      <c r="F559" s="17">
        <v>4500</v>
      </c>
      <c r="G559" s="17">
        <v>0</v>
      </c>
      <c r="H559" s="6">
        <f t="shared" si="33"/>
        <v>0</v>
      </c>
    </row>
    <row r="560" spans="1:8">
      <c r="A560" s="18">
        <v>4270</v>
      </c>
      <c r="B560" s="16" t="s">
        <v>23</v>
      </c>
      <c r="C560" s="17">
        <v>0</v>
      </c>
      <c r="D560" s="17">
        <v>0</v>
      </c>
      <c r="E560" s="6">
        <f t="shared" si="32"/>
        <v>0</v>
      </c>
      <c r="F560" s="17">
        <v>900</v>
      </c>
      <c r="G560" s="17">
        <v>0</v>
      </c>
      <c r="H560" s="6">
        <f t="shared" si="33"/>
        <v>0</v>
      </c>
    </row>
    <row r="561" spans="1:8">
      <c r="A561" s="18">
        <v>4300</v>
      </c>
      <c r="B561" s="16" t="s">
        <v>12</v>
      </c>
      <c r="C561" s="17">
        <v>0</v>
      </c>
      <c r="D561" s="17">
        <v>0</v>
      </c>
      <c r="E561" s="6">
        <f t="shared" si="32"/>
        <v>0</v>
      </c>
      <c r="F561" s="17">
        <v>62700</v>
      </c>
      <c r="G561" s="17">
        <v>608.20000000000005</v>
      </c>
      <c r="H561" s="6">
        <f t="shared" si="33"/>
        <v>0.97001594896331744</v>
      </c>
    </row>
    <row r="562" spans="1:8">
      <c r="A562" s="18">
        <v>6050</v>
      </c>
      <c r="B562" s="16" t="s">
        <v>1</v>
      </c>
      <c r="C562" s="17">
        <v>0</v>
      </c>
      <c r="D562" s="17">
        <v>0</v>
      </c>
      <c r="E562" s="6">
        <f t="shared" si="32"/>
        <v>0</v>
      </c>
      <c r="F562" s="17">
        <v>40000</v>
      </c>
      <c r="G562" s="17">
        <v>0</v>
      </c>
      <c r="H562" s="6">
        <f t="shared" si="33"/>
        <v>0</v>
      </c>
    </row>
    <row r="563" spans="1:8">
      <c r="A563" s="18">
        <v>6630</v>
      </c>
      <c r="B563" s="16" t="s">
        <v>34</v>
      </c>
      <c r="C563" s="17">
        <v>40000</v>
      </c>
      <c r="D563" s="17">
        <v>0</v>
      </c>
      <c r="E563" s="6">
        <f t="shared" si="32"/>
        <v>0</v>
      </c>
      <c r="F563" s="17">
        <v>0</v>
      </c>
      <c r="G563" s="17">
        <v>0</v>
      </c>
      <c r="H563" s="6">
        <f t="shared" si="33"/>
        <v>0</v>
      </c>
    </row>
    <row r="564" spans="1:8">
      <c r="A564" s="12">
        <v>90003</v>
      </c>
      <c r="B564" s="13" t="s">
        <v>173</v>
      </c>
      <c r="C564" s="14">
        <f>SUBTOTAL(9,C565)</f>
        <v>0</v>
      </c>
      <c r="D564" s="14">
        <f>SUBTOTAL(9,D565)</f>
        <v>0</v>
      </c>
      <c r="E564" s="7">
        <f t="shared" si="32"/>
        <v>0</v>
      </c>
      <c r="F564" s="14">
        <f>SUBTOTAL(9,F565)</f>
        <v>288000</v>
      </c>
      <c r="G564" s="14">
        <f>SUBTOTAL(9,G565)</f>
        <v>148150.6</v>
      </c>
      <c r="H564" s="7">
        <f t="shared" si="33"/>
        <v>51.441180555555555</v>
      </c>
    </row>
    <row r="565" spans="1:8" s="19" customFormat="1">
      <c r="A565" s="18">
        <v>4300</v>
      </c>
      <c r="B565" s="16" t="s">
        <v>12</v>
      </c>
      <c r="C565" s="17">
        <v>0</v>
      </c>
      <c r="D565" s="17">
        <v>0</v>
      </c>
      <c r="E565" s="6">
        <f t="shared" si="32"/>
        <v>0</v>
      </c>
      <c r="F565" s="17">
        <v>288000</v>
      </c>
      <c r="G565" s="17">
        <v>148150.6</v>
      </c>
      <c r="H565" s="6">
        <f t="shared" si="33"/>
        <v>51.441180555555555</v>
      </c>
    </row>
    <row r="566" spans="1:8">
      <c r="A566" s="12">
        <v>90004</v>
      </c>
      <c r="B566" s="13" t="s">
        <v>174</v>
      </c>
      <c r="C566" s="14">
        <f>SUBTOTAL(9,C567:C568)</f>
        <v>0</v>
      </c>
      <c r="D566" s="14">
        <f>SUBTOTAL(9,D567:D568)</f>
        <v>0</v>
      </c>
      <c r="E566" s="7">
        <f t="shared" ref="E566:E603" si="34">IF(C566=0,0,(D566/C566)*100)</f>
        <v>0</v>
      </c>
      <c r="F566" s="14">
        <f>SUBTOTAL(9,F567:F568)</f>
        <v>454500</v>
      </c>
      <c r="G566" s="14">
        <f>SUBTOTAL(9,G567:G568)</f>
        <v>15877.08</v>
      </c>
      <c r="H566" s="7">
        <f t="shared" ref="H566:H603" si="35">IF(G566=0,0,(G566/F566)*100)</f>
        <v>3.4933069306930693</v>
      </c>
    </row>
    <row r="567" spans="1:8">
      <c r="A567" s="18">
        <v>4210</v>
      </c>
      <c r="B567" s="16" t="s">
        <v>5</v>
      </c>
      <c r="C567" s="17">
        <v>0</v>
      </c>
      <c r="D567" s="17">
        <v>0</v>
      </c>
      <c r="E567" s="6">
        <f t="shared" si="34"/>
        <v>0</v>
      </c>
      <c r="F567" s="17">
        <v>4500</v>
      </c>
      <c r="G567" s="17">
        <v>0</v>
      </c>
      <c r="H567" s="6">
        <f t="shared" si="35"/>
        <v>0</v>
      </c>
    </row>
    <row r="568" spans="1:8">
      <c r="A568" s="18">
        <v>4300</v>
      </c>
      <c r="B568" s="16" t="s">
        <v>12</v>
      </c>
      <c r="C568" s="17">
        <v>0</v>
      </c>
      <c r="D568" s="17">
        <v>0</v>
      </c>
      <c r="E568" s="6">
        <f t="shared" si="34"/>
        <v>0</v>
      </c>
      <c r="F568" s="17">
        <v>450000</v>
      </c>
      <c r="G568" s="17">
        <v>15877.08</v>
      </c>
      <c r="H568" s="6">
        <f t="shared" si="35"/>
        <v>3.5282399999999998</v>
      </c>
    </row>
    <row r="569" spans="1:8">
      <c r="A569" s="12">
        <v>90015</v>
      </c>
      <c r="B569" s="13" t="s">
        <v>175</v>
      </c>
      <c r="C569" s="14">
        <f>SUBTOTAL(9,C570:C572)</f>
        <v>0</v>
      </c>
      <c r="D569" s="14">
        <f>SUBTOTAL(9,D570:D572)</f>
        <v>0</v>
      </c>
      <c r="E569" s="7">
        <f t="shared" si="34"/>
        <v>0</v>
      </c>
      <c r="F569" s="14">
        <f>SUBTOTAL(9,F570:F572)</f>
        <v>522900</v>
      </c>
      <c r="G569" s="14">
        <f>SUBTOTAL(9,G570:G572)</f>
        <v>149696.1</v>
      </c>
      <c r="H569" s="7">
        <f t="shared" si="35"/>
        <v>28.628055077452668</v>
      </c>
    </row>
    <row r="570" spans="1:8">
      <c r="A570" s="18">
        <v>4170</v>
      </c>
      <c r="B570" s="16" t="s">
        <v>22</v>
      </c>
      <c r="C570" s="17">
        <v>0</v>
      </c>
      <c r="D570" s="17">
        <v>0</v>
      </c>
      <c r="E570" s="6">
        <f t="shared" si="34"/>
        <v>0</v>
      </c>
      <c r="F570" s="17">
        <v>900</v>
      </c>
      <c r="G570" s="17">
        <v>0</v>
      </c>
      <c r="H570" s="6">
        <f t="shared" si="35"/>
        <v>0</v>
      </c>
    </row>
    <row r="571" spans="1:8">
      <c r="A571" s="18">
        <v>4260</v>
      </c>
      <c r="B571" s="16" t="s">
        <v>6</v>
      </c>
      <c r="C571" s="17">
        <v>0</v>
      </c>
      <c r="D571" s="17">
        <v>0</v>
      </c>
      <c r="E571" s="6">
        <f t="shared" si="34"/>
        <v>0</v>
      </c>
      <c r="F571" s="17">
        <v>450000</v>
      </c>
      <c r="G571" s="17">
        <v>132329.97</v>
      </c>
      <c r="H571" s="6">
        <f t="shared" si="35"/>
        <v>29.406660000000002</v>
      </c>
    </row>
    <row r="572" spans="1:8">
      <c r="A572" s="18">
        <v>4270</v>
      </c>
      <c r="B572" s="16" t="s">
        <v>23</v>
      </c>
      <c r="C572" s="17">
        <v>0</v>
      </c>
      <c r="D572" s="17">
        <v>0</v>
      </c>
      <c r="E572" s="6">
        <f t="shared" si="34"/>
        <v>0</v>
      </c>
      <c r="F572" s="17">
        <v>72000</v>
      </c>
      <c r="G572" s="17">
        <v>17366.13</v>
      </c>
      <c r="H572" s="6">
        <f t="shared" si="35"/>
        <v>24.119624999999999</v>
      </c>
    </row>
    <row r="573" spans="1:8">
      <c r="A573" s="12">
        <v>90019</v>
      </c>
      <c r="B573" s="13" t="s">
        <v>176</v>
      </c>
      <c r="C573" s="14">
        <f>SUBTOTAL(9,C574:C581)</f>
        <v>50000</v>
      </c>
      <c r="D573" s="14">
        <f>SUBTOTAL(9,D574:D581)</f>
        <v>21105.91</v>
      </c>
      <c r="E573" s="7">
        <f t="shared" si="34"/>
        <v>42.211820000000003</v>
      </c>
      <c r="F573" s="14">
        <f>SUBTOTAL(9,F574:F581)</f>
        <v>30600</v>
      </c>
      <c r="G573" s="14">
        <f>SUBTOTAL(9,G574:G581)</f>
        <v>4895</v>
      </c>
      <c r="H573" s="7">
        <f t="shared" si="35"/>
        <v>15.996732026143789</v>
      </c>
    </row>
    <row r="574" spans="1:8">
      <c r="A574" s="15" t="s">
        <v>192</v>
      </c>
      <c r="B574" s="16" t="s">
        <v>35</v>
      </c>
      <c r="C574" s="17">
        <v>50000</v>
      </c>
      <c r="D574" s="17">
        <v>21105.91</v>
      </c>
      <c r="E574" s="6">
        <f t="shared" si="34"/>
        <v>42.211820000000003</v>
      </c>
      <c r="F574" s="17">
        <v>0</v>
      </c>
      <c r="G574" s="17">
        <v>0</v>
      </c>
      <c r="H574" s="6">
        <f t="shared" si="35"/>
        <v>0</v>
      </c>
    </row>
    <row r="575" spans="1:8">
      <c r="A575" s="18">
        <v>3030</v>
      </c>
      <c r="B575" s="16" t="s">
        <v>76</v>
      </c>
      <c r="C575" s="17">
        <v>0</v>
      </c>
      <c r="D575" s="17">
        <v>0</v>
      </c>
      <c r="E575" s="6">
        <f t="shared" si="34"/>
        <v>0</v>
      </c>
      <c r="F575" s="17">
        <v>10800</v>
      </c>
      <c r="G575" s="17">
        <v>4895</v>
      </c>
      <c r="H575" s="6">
        <f t="shared" si="35"/>
        <v>45.324074074074069</v>
      </c>
    </row>
    <row r="576" spans="1:8">
      <c r="A576" s="18">
        <v>4170</v>
      </c>
      <c r="B576" s="16" t="s">
        <v>22</v>
      </c>
      <c r="C576" s="17">
        <v>0</v>
      </c>
      <c r="D576" s="17">
        <v>0</v>
      </c>
      <c r="E576" s="6">
        <f t="shared" si="34"/>
        <v>0</v>
      </c>
      <c r="F576" s="17">
        <v>2700</v>
      </c>
      <c r="G576" s="17">
        <v>0</v>
      </c>
      <c r="H576" s="6">
        <f t="shared" si="35"/>
        <v>0</v>
      </c>
    </row>
    <row r="577" spans="1:8">
      <c r="A577" s="18">
        <v>4210</v>
      </c>
      <c r="B577" s="16" t="s">
        <v>5</v>
      </c>
      <c r="C577" s="17">
        <v>0</v>
      </c>
      <c r="D577" s="17">
        <v>0</v>
      </c>
      <c r="E577" s="6">
        <f t="shared" si="34"/>
        <v>0</v>
      </c>
      <c r="F577" s="17">
        <v>4500</v>
      </c>
      <c r="G577" s="17">
        <v>0</v>
      </c>
      <c r="H577" s="6">
        <f t="shared" si="35"/>
        <v>0</v>
      </c>
    </row>
    <row r="578" spans="1:8">
      <c r="A578" s="18">
        <v>4270</v>
      </c>
      <c r="B578" s="16" t="s">
        <v>23</v>
      </c>
      <c r="C578" s="17">
        <v>0</v>
      </c>
      <c r="D578" s="17">
        <v>0</v>
      </c>
      <c r="E578" s="6">
        <f t="shared" si="34"/>
        <v>0</v>
      </c>
      <c r="F578" s="17">
        <v>5400</v>
      </c>
      <c r="G578" s="17">
        <v>0</v>
      </c>
      <c r="H578" s="6">
        <f t="shared" si="35"/>
        <v>0</v>
      </c>
    </row>
    <row r="579" spans="1:8">
      <c r="A579" s="18">
        <v>4300</v>
      </c>
      <c r="B579" s="16" t="s">
        <v>12</v>
      </c>
      <c r="C579" s="17">
        <v>0</v>
      </c>
      <c r="D579" s="17">
        <v>0</v>
      </c>
      <c r="E579" s="6">
        <f t="shared" si="34"/>
        <v>0</v>
      </c>
      <c r="F579" s="17">
        <v>5400</v>
      </c>
      <c r="G579" s="17">
        <v>0</v>
      </c>
      <c r="H579" s="6">
        <f t="shared" si="35"/>
        <v>0</v>
      </c>
    </row>
    <row r="580" spans="1:8">
      <c r="A580" s="18">
        <v>4410</v>
      </c>
      <c r="B580" s="16" t="s">
        <v>28</v>
      </c>
      <c r="C580" s="17">
        <v>0</v>
      </c>
      <c r="D580" s="17">
        <v>0</v>
      </c>
      <c r="E580" s="6">
        <f t="shared" si="34"/>
        <v>0</v>
      </c>
      <c r="F580" s="17">
        <v>900</v>
      </c>
      <c r="G580" s="17">
        <v>0</v>
      </c>
      <c r="H580" s="6">
        <f t="shared" si="35"/>
        <v>0</v>
      </c>
    </row>
    <row r="581" spans="1:8">
      <c r="A581" s="18">
        <v>4700</v>
      </c>
      <c r="B581" s="16" t="s">
        <v>32</v>
      </c>
      <c r="C581" s="17">
        <v>0</v>
      </c>
      <c r="D581" s="17">
        <v>0</v>
      </c>
      <c r="E581" s="6">
        <f t="shared" si="34"/>
        <v>0</v>
      </c>
      <c r="F581" s="17">
        <v>900</v>
      </c>
      <c r="G581" s="17">
        <v>0</v>
      </c>
      <c r="H581" s="6">
        <f t="shared" si="35"/>
        <v>0</v>
      </c>
    </row>
    <row r="582" spans="1:8">
      <c r="A582" s="12">
        <v>90095</v>
      </c>
      <c r="B582" s="13" t="s">
        <v>4</v>
      </c>
      <c r="C582" s="14">
        <f>SUBTOTAL(9,C583:C597)</f>
        <v>797650</v>
      </c>
      <c r="D582" s="14">
        <f>SUBTOTAL(9,D583:D597)</f>
        <v>138064.9</v>
      </c>
      <c r="E582" s="7">
        <f t="shared" si="34"/>
        <v>17.308957562840842</v>
      </c>
      <c r="F582" s="14">
        <f>SUBTOTAL(9,F583:F597)</f>
        <v>1144150</v>
      </c>
      <c r="G582" s="14">
        <f>SUBTOTAL(9,G583:G597)</f>
        <v>212338.35999999996</v>
      </c>
      <c r="H582" s="7">
        <f t="shared" si="35"/>
        <v>18.558612070095702</v>
      </c>
    </row>
    <row r="583" spans="1:8">
      <c r="A583" s="15" t="s">
        <v>188</v>
      </c>
      <c r="B583" s="16" t="s">
        <v>53</v>
      </c>
      <c r="C583" s="17">
        <v>0</v>
      </c>
      <c r="D583" s="17">
        <v>0</v>
      </c>
      <c r="E583" s="6">
        <f t="shared" si="34"/>
        <v>0</v>
      </c>
      <c r="F583" s="17">
        <v>0</v>
      </c>
      <c r="G583" s="17">
        <v>0</v>
      </c>
      <c r="H583" s="6">
        <f t="shared" si="35"/>
        <v>0</v>
      </c>
    </row>
    <row r="584" spans="1:8">
      <c r="A584" s="15" t="s">
        <v>189</v>
      </c>
      <c r="B584" s="16" t="s">
        <v>56</v>
      </c>
      <c r="C584" s="17">
        <v>300000</v>
      </c>
      <c r="D584" s="17">
        <v>37851.72</v>
      </c>
      <c r="E584" s="6">
        <f t="shared" si="34"/>
        <v>12.617239999999999</v>
      </c>
      <c r="F584" s="17">
        <v>0</v>
      </c>
      <c r="G584" s="17">
        <v>0</v>
      </c>
      <c r="H584" s="6">
        <f t="shared" si="35"/>
        <v>0</v>
      </c>
    </row>
    <row r="585" spans="1:8">
      <c r="A585" s="15" t="s">
        <v>187</v>
      </c>
      <c r="B585" s="16" t="s">
        <v>14</v>
      </c>
      <c r="C585" s="17">
        <v>0</v>
      </c>
      <c r="D585" s="17">
        <v>1255.0999999999999</v>
      </c>
      <c r="E585" s="6">
        <f t="shared" si="34"/>
        <v>0</v>
      </c>
      <c r="F585" s="17">
        <v>0</v>
      </c>
      <c r="G585" s="17">
        <v>0</v>
      </c>
      <c r="H585" s="6">
        <f t="shared" si="35"/>
        <v>0</v>
      </c>
    </row>
    <row r="586" spans="1:8">
      <c r="A586" s="15" t="s">
        <v>190</v>
      </c>
      <c r="B586" s="16" t="s">
        <v>15</v>
      </c>
      <c r="C586" s="17">
        <v>1000</v>
      </c>
      <c r="D586" s="17">
        <v>114.39</v>
      </c>
      <c r="E586" s="6">
        <f t="shared" si="34"/>
        <v>11.439</v>
      </c>
      <c r="F586" s="17">
        <v>0</v>
      </c>
      <c r="G586" s="17">
        <v>0</v>
      </c>
      <c r="H586" s="6">
        <f t="shared" si="35"/>
        <v>0</v>
      </c>
    </row>
    <row r="587" spans="1:8">
      <c r="A587" s="15" t="s">
        <v>191</v>
      </c>
      <c r="B587" s="16" t="s">
        <v>59</v>
      </c>
      <c r="C587" s="17">
        <v>200000</v>
      </c>
      <c r="D587" s="17">
        <v>98843.69</v>
      </c>
      <c r="E587" s="6">
        <f t="shared" si="34"/>
        <v>49.421845000000005</v>
      </c>
      <c r="F587" s="17">
        <v>0</v>
      </c>
      <c r="G587" s="17">
        <v>0</v>
      </c>
      <c r="H587" s="6">
        <f t="shared" si="35"/>
        <v>0</v>
      </c>
    </row>
    <row r="588" spans="1:8">
      <c r="A588" s="18">
        <v>4210</v>
      </c>
      <c r="B588" s="16" t="s">
        <v>5</v>
      </c>
      <c r="C588" s="17">
        <v>0</v>
      </c>
      <c r="D588" s="17">
        <v>0</v>
      </c>
      <c r="E588" s="6">
        <f t="shared" si="34"/>
        <v>0</v>
      </c>
      <c r="F588" s="17">
        <v>9000</v>
      </c>
      <c r="G588" s="17">
        <v>447.11</v>
      </c>
      <c r="H588" s="6">
        <f t="shared" si="35"/>
        <v>4.967888888888889</v>
      </c>
    </row>
    <row r="589" spans="1:8">
      <c r="A589" s="18">
        <v>4260</v>
      </c>
      <c r="B589" s="16" t="s">
        <v>6</v>
      </c>
      <c r="C589" s="17">
        <v>0</v>
      </c>
      <c r="D589" s="17">
        <v>0</v>
      </c>
      <c r="E589" s="6">
        <f t="shared" si="34"/>
        <v>0</v>
      </c>
      <c r="F589" s="17">
        <v>350000</v>
      </c>
      <c r="G589" s="17">
        <v>156337.34</v>
      </c>
      <c r="H589" s="6">
        <f t="shared" si="35"/>
        <v>44.667811428571433</v>
      </c>
    </row>
    <row r="590" spans="1:8">
      <c r="A590" s="18">
        <v>4270</v>
      </c>
      <c r="B590" s="16" t="s">
        <v>23</v>
      </c>
      <c r="C590" s="17">
        <v>0</v>
      </c>
      <c r="D590" s="17">
        <v>0</v>
      </c>
      <c r="E590" s="6">
        <f t="shared" si="34"/>
        <v>0</v>
      </c>
      <c r="F590" s="17">
        <v>180000</v>
      </c>
      <c r="G590" s="17">
        <v>1722.77</v>
      </c>
      <c r="H590" s="6">
        <f t="shared" si="35"/>
        <v>0.95709444444444447</v>
      </c>
    </row>
    <row r="591" spans="1:8">
      <c r="A591" s="18">
        <v>4300</v>
      </c>
      <c r="B591" s="16" t="s">
        <v>12</v>
      </c>
      <c r="C591" s="17">
        <v>0</v>
      </c>
      <c r="D591" s="17">
        <v>0</v>
      </c>
      <c r="E591" s="6">
        <f t="shared" si="34"/>
        <v>0</v>
      </c>
      <c r="F591" s="17">
        <v>120000</v>
      </c>
      <c r="G591" s="17">
        <v>51088.99</v>
      </c>
      <c r="H591" s="6">
        <f t="shared" si="35"/>
        <v>42.574158333333337</v>
      </c>
    </row>
    <row r="592" spans="1:8">
      <c r="A592" s="18">
        <v>4370</v>
      </c>
      <c r="B592" s="16" t="s">
        <v>27</v>
      </c>
      <c r="C592" s="17">
        <v>0</v>
      </c>
      <c r="D592" s="17">
        <v>0</v>
      </c>
      <c r="E592" s="6">
        <f t="shared" si="34"/>
        <v>0</v>
      </c>
      <c r="F592" s="17">
        <v>2700</v>
      </c>
      <c r="G592" s="17">
        <v>129.15</v>
      </c>
      <c r="H592" s="6">
        <f t="shared" si="35"/>
        <v>4.7833333333333341</v>
      </c>
    </row>
    <row r="593" spans="1:8">
      <c r="A593" s="18">
        <v>4430</v>
      </c>
      <c r="B593" s="16" t="s">
        <v>7</v>
      </c>
      <c r="C593" s="17">
        <v>0</v>
      </c>
      <c r="D593" s="17">
        <v>0</v>
      </c>
      <c r="E593" s="6">
        <f t="shared" si="34"/>
        <v>0</v>
      </c>
      <c r="F593" s="17">
        <v>450</v>
      </c>
      <c r="G593" s="17">
        <v>0</v>
      </c>
      <c r="H593" s="6">
        <f t="shared" si="35"/>
        <v>0</v>
      </c>
    </row>
    <row r="594" spans="1:8">
      <c r="A594" s="18">
        <v>4530</v>
      </c>
      <c r="B594" s="16" t="s">
        <v>13</v>
      </c>
      <c r="C594" s="17">
        <v>0</v>
      </c>
      <c r="D594" s="17">
        <v>0</v>
      </c>
      <c r="E594" s="6">
        <f t="shared" si="34"/>
        <v>0</v>
      </c>
      <c r="F594" s="17">
        <v>72000</v>
      </c>
      <c r="G594" s="17">
        <v>2613</v>
      </c>
      <c r="H594" s="6">
        <f t="shared" si="35"/>
        <v>3.6291666666666664</v>
      </c>
    </row>
    <row r="595" spans="1:8">
      <c r="A595" s="18">
        <v>6057</v>
      </c>
      <c r="B595" s="16" t="s">
        <v>1</v>
      </c>
      <c r="C595" s="17">
        <v>0</v>
      </c>
      <c r="D595" s="17">
        <v>0</v>
      </c>
      <c r="E595" s="6">
        <f t="shared" si="34"/>
        <v>0</v>
      </c>
      <c r="F595" s="17">
        <v>296650</v>
      </c>
      <c r="G595" s="17">
        <v>0</v>
      </c>
      <c r="H595" s="6">
        <f t="shared" si="35"/>
        <v>0</v>
      </c>
    </row>
    <row r="596" spans="1:8">
      <c r="A596" s="18">
        <v>6059</v>
      </c>
      <c r="B596" s="16" t="s">
        <v>1</v>
      </c>
      <c r="C596" s="17">
        <v>0</v>
      </c>
      <c r="D596" s="17">
        <v>0</v>
      </c>
      <c r="E596" s="6">
        <f t="shared" si="34"/>
        <v>0</v>
      </c>
      <c r="F596" s="17">
        <v>113350</v>
      </c>
      <c r="G596" s="17">
        <v>0</v>
      </c>
      <c r="H596" s="6">
        <f t="shared" si="35"/>
        <v>0</v>
      </c>
    </row>
    <row r="597" spans="1:8">
      <c r="A597" s="15">
        <v>6207</v>
      </c>
      <c r="B597" s="16" t="s">
        <v>65</v>
      </c>
      <c r="C597" s="17">
        <v>296650</v>
      </c>
      <c r="D597" s="17">
        <v>0</v>
      </c>
      <c r="E597" s="6">
        <f t="shared" si="34"/>
        <v>0</v>
      </c>
      <c r="F597" s="17">
        <v>0</v>
      </c>
      <c r="G597" s="17">
        <v>0</v>
      </c>
      <c r="H597" s="6">
        <f t="shared" si="35"/>
        <v>0</v>
      </c>
    </row>
    <row r="598" spans="1:8" ht="15.75">
      <c r="A598" s="9">
        <v>921</v>
      </c>
      <c r="B598" s="10" t="s">
        <v>177</v>
      </c>
      <c r="C598" s="11">
        <f>SUBTOTAL(9,C599:C612)</f>
        <v>1896364</v>
      </c>
      <c r="D598" s="11">
        <f>SUBTOTAL(9,D599:D612)</f>
        <v>336910.51</v>
      </c>
      <c r="E598" s="1">
        <f t="shared" si="34"/>
        <v>17.766130869390054</v>
      </c>
      <c r="F598" s="11">
        <f>SUBTOTAL(9,F599:F612)</f>
        <v>3378364</v>
      </c>
      <c r="G598" s="11">
        <f>SUBTOTAL(9,G599:G612)</f>
        <v>1177755.67</v>
      </c>
      <c r="H598" s="1">
        <f t="shared" si="35"/>
        <v>34.861716203464162</v>
      </c>
    </row>
    <row r="599" spans="1:8">
      <c r="A599" s="12">
        <v>92105</v>
      </c>
      <c r="B599" s="13" t="s">
        <v>178</v>
      </c>
      <c r="C599" s="14">
        <f>SUBTOTAL(9,C600:C603)</f>
        <v>26000</v>
      </c>
      <c r="D599" s="14">
        <f>SUBTOTAL(9,D600:D603)</f>
        <v>0</v>
      </c>
      <c r="E599" s="7">
        <f t="shared" si="34"/>
        <v>0</v>
      </c>
      <c r="F599" s="14">
        <f>SUBTOTAL(9,F600:F603)</f>
        <v>26000</v>
      </c>
      <c r="G599" s="14">
        <f>SUBTOTAL(9,G600:G603)</f>
        <v>0</v>
      </c>
      <c r="H599" s="7">
        <f t="shared" si="35"/>
        <v>0</v>
      </c>
    </row>
    <row r="600" spans="1:8">
      <c r="A600" s="15">
        <v>2320</v>
      </c>
      <c r="B600" s="16" t="s">
        <v>179</v>
      </c>
      <c r="C600" s="17">
        <v>26000</v>
      </c>
      <c r="D600" s="17">
        <v>0</v>
      </c>
      <c r="E600" s="6">
        <f t="shared" si="34"/>
        <v>0</v>
      </c>
      <c r="F600" s="17">
        <v>0</v>
      </c>
      <c r="G600" s="17">
        <v>0</v>
      </c>
      <c r="H600" s="6">
        <f t="shared" si="35"/>
        <v>0</v>
      </c>
    </row>
    <row r="601" spans="1:8">
      <c r="A601" s="18">
        <v>4170</v>
      </c>
      <c r="B601" s="16" t="s">
        <v>22</v>
      </c>
      <c r="C601" s="17">
        <v>0</v>
      </c>
      <c r="D601" s="17">
        <v>0</v>
      </c>
      <c r="E601" s="6">
        <f t="shared" si="34"/>
        <v>0</v>
      </c>
      <c r="F601" s="17">
        <v>10000</v>
      </c>
      <c r="G601" s="17">
        <v>0</v>
      </c>
      <c r="H601" s="6">
        <f t="shared" si="35"/>
        <v>0</v>
      </c>
    </row>
    <row r="602" spans="1:8">
      <c r="A602" s="18">
        <v>4210</v>
      </c>
      <c r="B602" s="16" t="s">
        <v>5</v>
      </c>
      <c r="C602" s="17">
        <v>0</v>
      </c>
      <c r="D602" s="17">
        <v>0</v>
      </c>
      <c r="E602" s="6">
        <f t="shared" si="34"/>
        <v>0</v>
      </c>
      <c r="F602" s="17">
        <v>10000</v>
      </c>
      <c r="G602" s="17">
        <v>0</v>
      </c>
      <c r="H602" s="6">
        <f t="shared" si="35"/>
        <v>0</v>
      </c>
    </row>
    <row r="603" spans="1:8">
      <c r="A603" s="18">
        <v>4300</v>
      </c>
      <c r="B603" s="16" t="s">
        <v>12</v>
      </c>
      <c r="C603" s="17">
        <v>0</v>
      </c>
      <c r="D603" s="17">
        <v>0</v>
      </c>
      <c r="E603" s="6">
        <f t="shared" si="34"/>
        <v>0</v>
      </c>
      <c r="F603" s="17">
        <v>6000</v>
      </c>
      <c r="G603" s="17">
        <v>0</v>
      </c>
      <c r="H603" s="6">
        <f t="shared" si="35"/>
        <v>0</v>
      </c>
    </row>
    <row r="604" spans="1:8">
      <c r="A604" s="12">
        <v>92109</v>
      </c>
      <c r="B604" s="13" t="s">
        <v>180</v>
      </c>
      <c r="C604" s="14">
        <f>SUBTOTAL(9,C605)</f>
        <v>0</v>
      </c>
      <c r="D604" s="14">
        <f>SUBTOTAL(9,D605)</f>
        <v>0</v>
      </c>
      <c r="E604" s="7">
        <f t="shared" ref="E604:E640" si="36">IF(C604=0,0,(D604/C604)*100)</f>
        <v>0</v>
      </c>
      <c r="F604" s="14">
        <f>SUBTOTAL(9,F605)</f>
        <v>612000</v>
      </c>
      <c r="G604" s="14">
        <f>SUBTOTAL(9,G605)</f>
        <v>142000</v>
      </c>
      <c r="H604" s="7">
        <f t="shared" ref="H604:H640" si="37">IF(G604=0,0,(G604/F604)*100)</f>
        <v>23.202614379084967</v>
      </c>
    </row>
    <row r="605" spans="1:8">
      <c r="A605" s="18">
        <v>2480</v>
      </c>
      <c r="B605" s="16" t="s">
        <v>181</v>
      </c>
      <c r="C605" s="17">
        <v>0</v>
      </c>
      <c r="D605" s="17">
        <v>0</v>
      </c>
      <c r="E605" s="6">
        <f t="shared" si="36"/>
        <v>0</v>
      </c>
      <c r="F605" s="17">
        <v>612000</v>
      </c>
      <c r="G605" s="17">
        <v>142000</v>
      </c>
      <c r="H605" s="6">
        <f t="shared" si="37"/>
        <v>23.202614379084967</v>
      </c>
    </row>
    <row r="606" spans="1:8">
      <c r="A606" s="12">
        <v>92116</v>
      </c>
      <c r="B606" s="13" t="s">
        <v>182</v>
      </c>
      <c r="C606" s="14">
        <f>SUBTOTAL(9,C607)</f>
        <v>0</v>
      </c>
      <c r="D606" s="14">
        <f>SUBTOTAL(9,D607)</f>
        <v>0</v>
      </c>
      <c r="E606" s="7">
        <f t="shared" si="36"/>
        <v>0</v>
      </c>
      <c r="F606" s="14">
        <f>SUBTOTAL(9,F607)</f>
        <v>405000</v>
      </c>
      <c r="G606" s="14">
        <f>SUBTOTAL(9,G607)</f>
        <v>106750</v>
      </c>
      <c r="H606" s="7">
        <f t="shared" si="37"/>
        <v>26.358024691358022</v>
      </c>
    </row>
    <row r="607" spans="1:8" ht="15.75">
      <c r="A607" s="18">
        <v>2480</v>
      </c>
      <c r="B607" s="16" t="s">
        <v>181</v>
      </c>
      <c r="C607" s="17">
        <v>0</v>
      </c>
      <c r="D607" s="17">
        <v>0</v>
      </c>
      <c r="E607" s="2">
        <f t="shared" si="36"/>
        <v>0</v>
      </c>
      <c r="F607" s="17">
        <v>405000</v>
      </c>
      <c r="G607" s="17">
        <v>106750</v>
      </c>
      <c r="H607" s="6">
        <f t="shared" si="37"/>
        <v>26.358024691358022</v>
      </c>
    </row>
    <row r="608" spans="1:8">
      <c r="A608" s="12">
        <v>92195</v>
      </c>
      <c r="B608" s="13" t="s">
        <v>4</v>
      </c>
      <c r="C608" s="14">
        <f>SUBTOTAL(9,C609:C612)</f>
        <v>1870364</v>
      </c>
      <c r="D608" s="14">
        <f>SUBTOTAL(9,D609:D612)</f>
        <v>336910.51</v>
      </c>
      <c r="E608" s="7">
        <f t="shared" si="36"/>
        <v>18.013098519860304</v>
      </c>
      <c r="F608" s="14">
        <f>SUBTOTAL(9,F609:F612)</f>
        <v>2335364</v>
      </c>
      <c r="G608" s="14">
        <f>SUBTOTAL(9,G609:G612)</f>
        <v>929005.66999999993</v>
      </c>
      <c r="H608" s="7">
        <f t="shared" si="37"/>
        <v>39.77990882791719</v>
      </c>
    </row>
    <row r="609" spans="1:8">
      <c r="A609" s="18">
        <v>2820</v>
      </c>
      <c r="B609" s="16" t="s">
        <v>50</v>
      </c>
      <c r="C609" s="17">
        <v>0</v>
      </c>
      <c r="D609" s="17">
        <v>0</v>
      </c>
      <c r="E609" s="6">
        <f t="shared" si="36"/>
        <v>0</v>
      </c>
      <c r="F609" s="17">
        <v>15000</v>
      </c>
      <c r="G609" s="17">
        <v>0</v>
      </c>
      <c r="H609" s="6">
        <f t="shared" si="37"/>
        <v>0</v>
      </c>
    </row>
    <row r="610" spans="1:8">
      <c r="A610" s="18">
        <v>6057</v>
      </c>
      <c r="B610" s="16" t="s">
        <v>1</v>
      </c>
      <c r="C610" s="17">
        <v>0</v>
      </c>
      <c r="D610" s="17">
        <v>0</v>
      </c>
      <c r="E610" s="6">
        <f t="shared" si="36"/>
        <v>0</v>
      </c>
      <c r="F610" s="17">
        <v>1870364</v>
      </c>
      <c r="G610" s="17">
        <v>789654.82</v>
      </c>
      <c r="H610" s="6">
        <f t="shared" si="37"/>
        <v>42.219312390529332</v>
      </c>
    </row>
    <row r="611" spans="1:8">
      <c r="A611" s="18">
        <v>6059</v>
      </c>
      <c r="B611" s="16" t="s">
        <v>33</v>
      </c>
      <c r="C611" s="17">
        <v>0</v>
      </c>
      <c r="D611" s="17">
        <v>0</v>
      </c>
      <c r="E611" s="6">
        <f t="shared" si="36"/>
        <v>0</v>
      </c>
      <c r="F611" s="17">
        <v>450000</v>
      </c>
      <c r="G611" s="17">
        <v>139350.85</v>
      </c>
      <c r="H611" s="6">
        <f t="shared" si="37"/>
        <v>30.966855555555554</v>
      </c>
    </row>
    <row r="612" spans="1:8">
      <c r="A612" s="15">
        <v>6207</v>
      </c>
      <c r="B612" s="16" t="s">
        <v>65</v>
      </c>
      <c r="C612" s="17">
        <v>1870364</v>
      </c>
      <c r="D612" s="17">
        <v>336910.51</v>
      </c>
      <c r="E612" s="6">
        <f t="shared" si="36"/>
        <v>18.013098519860304</v>
      </c>
      <c r="F612" s="17">
        <v>0</v>
      </c>
      <c r="G612" s="17">
        <v>0</v>
      </c>
      <c r="H612" s="6">
        <f t="shared" si="37"/>
        <v>0</v>
      </c>
    </row>
    <row r="613" spans="1:8" ht="15.75">
      <c r="A613" s="9">
        <v>926</v>
      </c>
      <c r="B613" s="10" t="s">
        <v>183</v>
      </c>
      <c r="C613" s="11">
        <f>SUBTOTAL(9,C614:C638)</f>
        <v>65000</v>
      </c>
      <c r="D613" s="11">
        <f>SUBTOTAL(9,D614:D638)</f>
        <v>29283</v>
      </c>
      <c r="E613" s="1">
        <f t="shared" si="36"/>
        <v>45.050769230769234</v>
      </c>
      <c r="F613" s="11">
        <f>SUBTOTAL(9,F614:F638)</f>
        <v>2610133</v>
      </c>
      <c r="G613" s="11">
        <f>SUBTOTAL(9,G614:G638)</f>
        <v>547051.69999999995</v>
      </c>
      <c r="H613" s="1">
        <f t="shared" si="37"/>
        <v>20.958767235232838</v>
      </c>
    </row>
    <row r="614" spans="1:8">
      <c r="A614" s="12">
        <v>92601</v>
      </c>
      <c r="B614" s="13" t="s">
        <v>184</v>
      </c>
      <c r="C614" s="14">
        <f>SUBTOTAL(9,C615:C635)</f>
        <v>65000</v>
      </c>
      <c r="D614" s="14">
        <f>SUBTOTAL(9,D615:D635)</f>
        <v>28833</v>
      </c>
      <c r="E614" s="8">
        <f t="shared" si="36"/>
        <v>44.35846153846154</v>
      </c>
      <c r="F614" s="14">
        <f>SUBTOTAL(9,F615:F635)</f>
        <v>2460333</v>
      </c>
      <c r="G614" s="14">
        <f>SUBTOTAL(9,G615:G635)</f>
        <v>504451.69999999995</v>
      </c>
      <c r="H614" s="8">
        <f t="shared" si="37"/>
        <v>20.50339120761295</v>
      </c>
    </row>
    <row r="615" spans="1:8">
      <c r="A615" s="15" t="s">
        <v>187</v>
      </c>
      <c r="B615" s="16" t="s">
        <v>14</v>
      </c>
      <c r="C615" s="17">
        <v>65000</v>
      </c>
      <c r="D615" s="17">
        <v>28833</v>
      </c>
      <c r="E615" s="6">
        <f t="shared" si="36"/>
        <v>44.35846153846154</v>
      </c>
      <c r="F615" s="17">
        <v>0</v>
      </c>
      <c r="G615" s="17">
        <v>0</v>
      </c>
      <c r="H615" s="6">
        <f t="shared" si="37"/>
        <v>0</v>
      </c>
    </row>
    <row r="616" spans="1:8" ht="15.75">
      <c r="A616" s="18">
        <v>3020</v>
      </c>
      <c r="B616" s="16" t="s">
        <v>16</v>
      </c>
      <c r="C616" s="17">
        <v>0</v>
      </c>
      <c r="D616" s="17">
        <v>0</v>
      </c>
      <c r="E616" s="2">
        <f t="shared" si="36"/>
        <v>0</v>
      </c>
      <c r="F616" s="17">
        <v>2700</v>
      </c>
      <c r="G616" s="17">
        <v>452.66</v>
      </c>
      <c r="H616" s="6">
        <f t="shared" si="37"/>
        <v>16.765185185185185</v>
      </c>
    </row>
    <row r="617" spans="1:8" ht="15.75">
      <c r="A617" s="18">
        <v>4010</v>
      </c>
      <c r="B617" s="16" t="s">
        <v>66</v>
      </c>
      <c r="C617" s="17">
        <v>0</v>
      </c>
      <c r="D617" s="17">
        <v>0</v>
      </c>
      <c r="E617" s="2">
        <f t="shared" si="36"/>
        <v>0</v>
      </c>
      <c r="F617" s="17">
        <v>315721</v>
      </c>
      <c r="G617" s="17">
        <v>77708.19</v>
      </c>
      <c r="H617" s="6">
        <f t="shared" si="37"/>
        <v>24.612930403742546</v>
      </c>
    </row>
    <row r="618" spans="1:8" ht="15.75">
      <c r="A618" s="18">
        <v>4040</v>
      </c>
      <c r="B618" s="16" t="s">
        <v>18</v>
      </c>
      <c r="C618" s="17">
        <v>0</v>
      </c>
      <c r="D618" s="17">
        <v>0</v>
      </c>
      <c r="E618" s="2">
        <f t="shared" si="36"/>
        <v>0</v>
      </c>
      <c r="F618" s="17">
        <v>27660</v>
      </c>
      <c r="G618" s="17">
        <v>27651.57</v>
      </c>
      <c r="H618" s="6">
        <f t="shared" si="37"/>
        <v>99.969522776572674</v>
      </c>
    </row>
    <row r="619" spans="1:8" ht="15.75">
      <c r="A619" s="18">
        <v>4110</v>
      </c>
      <c r="B619" s="16" t="s">
        <v>19</v>
      </c>
      <c r="C619" s="17">
        <v>0</v>
      </c>
      <c r="D619" s="17">
        <v>0</v>
      </c>
      <c r="E619" s="2">
        <f t="shared" si="36"/>
        <v>0</v>
      </c>
      <c r="F619" s="17">
        <v>51240</v>
      </c>
      <c r="G619" s="17">
        <v>17697.62</v>
      </c>
      <c r="H619" s="6">
        <f t="shared" si="37"/>
        <v>34.538680718188914</v>
      </c>
    </row>
    <row r="620" spans="1:8" ht="15.75">
      <c r="A620" s="18">
        <v>4120</v>
      </c>
      <c r="B620" s="16" t="s">
        <v>20</v>
      </c>
      <c r="C620" s="17">
        <v>0</v>
      </c>
      <c r="D620" s="17">
        <v>0</v>
      </c>
      <c r="E620" s="2">
        <f t="shared" si="36"/>
        <v>0</v>
      </c>
      <c r="F620" s="17">
        <v>9156</v>
      </c>
      <c r="G620" s="17">
        <v>2278.4299999999998</v>
      </c>
      <c r="H620" s="6">
        <f t="shared" si="37"/>
        <v>24.884556574923543</v>
      </c>
    </row>
    <row r="621" spans="1:8" ht="15.75">
      <c r="A621" s="18">
        <v>4170</v>
      </c>
      <c r="B621" s="16" t="s">
        <v>22</v>
      </c>
      <c r="C621" s="17">
        <v>0</v>
      </c>
      <c r="D621" s="17">
        <v>0</v>
      </c>
      <c r="E621" s="2">
        <f t="shared" si="36"/>
        <v>0</v>
      </c>
      <c r="F621" s="17">
        <v>25200</v>
      </c>
      <c r="G621" s="17">
        <v>1159</v>
      </c>
      <c r="H621" s="6">
        <f t="shared" si="37"/>
        <v>4.5992063492063497</v>
      </c>
    </row>
    <row r="622" spans="1:8" ht="15.75">
      <c r="A622" s="18">
        <v>4210</v>
      </c>
      <c r="B622" s="16" t="s">
        <v>5</v>
      </c>
      <c r="C622" s="17">
        <v>0</v>
      </c>
      <c r="D622" s="17">
        <v>0</v>
      </c>
      <c r="E622" s="2">
        <f t="shared" si="36"/>
        <v>0</v>
      </c>
      <c r="F622" s="17">
        <v>58500</v>
      </c>
      <c r="G622" s="17">
        <v>6229.99</v>
      </c>
      <c r="H622" s="6">
        <f t="shared" si="37"/>
        <v>10.649555555555555</v>
      </c>
    </row>
    <row r="623" spans="1:8" ht="15.75">
      <c r="A623" s="18">
        <v>4260</v>
      </c>
      <c r="B623" s="16" t="s">
        <v>6</v>
      </c>
      <c r="C623" s="17">
        <v>0</v>
      </c>
      <c r="D623" s="17">
        <v>0</v>
      </c>
      <c r="E623" s="2">
        <f t="shared" si="36"/>
        <v>0</v>
      </c>
      <c r="F623" s="17">
        <v>288000</v>
      </c>
      <c r="G623" s="17">
        <v>103191.88</v>
      </c>
      <c r="H623" s="6">
        <f t="shared" si="37"/>
        <v>35.830513888888895</v>
      </c>
    </row>
    <row r="624" spans="1:8" ht="15.75">
      <c r="A624" s="18">
        <v>4270</v>
      </c>
      <c r="B624" s="16" t="s">
        <v>23</v>
      </c>
      <c r="C624" s="17">
        <v>0</v>
      </c>
      <c r="D624" s="17">
        <v>0</v>
      </c>
      <c r="E624" s="2">
        <f t="shared" si="36"/>
        <v>0</v>
      </c>
      <c r="F624" s="17">
        <v>40535</v>
      </c>
      <c r="G624" s="17">
        <v>0</v>
      </c>
      <c r="H624" s="6">
        <f t="shared" si="37"/>
        <v>0</v>
      </c>
    </row>
    <row r="625" spans="1:8" ht="15.75">
      <c r="A625" s="18">
        <v>4280</v>
      </c>
      <c r="B625" s="16" t="s">
        <v>24</v>
      </c>
      <c r="C625" s="17">
        <v>0</v>
      </c>
      <c r="D625" s="17">
        <v>0</v>
      </c>
      <c r="E625" s="2">
        <f t="shared" si="36"/>
        <v>0</v>
      </c>
      <c r="F625" s="17">
        <v>223</v>
      </c>
      <c r="G625" s="17">
        <v>200</v>
      </c>
      <c r="H625" s="6">
        <f t="shared" si="37"/>
        <v>89.68609865470853</v>
      </c>
    </row>
    <row r="626" spans="1:8" ht="15.75">
      <c r="A626" s="18">
        <v>4300</v>
      </c>
      <c r="B626" s="16" t="s">
        <v>12</v>
      </c>
      <c r="C626" s="17">
        <v>0</v>
      </c>
      <c r="D626" s="17">
        <v>0</v>
      </c>
      <c r="E626" s="2">
        <f t="shared" si="36"/>
        <v>0</v>
      </c>
      <c r="F626" s="17">
        <v>72900</v>
      </c>
      <c r="G626" s="17">
        <v>8851.85</v>
      </c>
      <c r="H626" s="6">
        <f t="shared" si="37"/>
        <v>12.142455418381346</v>
      </c>
    </row>
    <row r="627" spans="1:8" ht="15.75">
      <c r="A627" s="18">
        <v>4360</v>
      </c>
      <c r="B627" s="16" t="s">
        <v>26</v>
      </c>
      <c r="C627" s="17">
        <v>0</v>
      </c>
      <c r="D627" s="17">
        <v>0</v>
      </c>
      <c r="E627" s="2">
        <f t="shared" si="36"/>
        <v>0</v>
      </c>
      <c r="F627" s="17">
        <v>2400</v>
      </c>
      <c r="G627" s="17">
        <v>672.93</v>
      </c>
      <c r="H627" s="6">
        <f t="shared" si="37"/>
        <v>28.038749999999997</v>
      </c>
    </row>
    <row r="628" spans="1:8" ht="15.75">
      <c r="A628" s="18">
        <v>4370</v>
      </c>
      <c r="B628" s="16" t="s">
        <v>27</v>
      </c>
      <c r="C628" s="17">
        <v>0</v>
      </c>
      <c r="D628" s="17">
        <v>0</v>
      </c>
      <c r="E628" s="2">
        <f t="shared" si="36"/>
        <v>0</v>
      </c>
      <c r="F628" s="17">
        <v>960</v>
      </c>
      <c r="G628" s="17">
        <v>519.66</v>
      </c>
      <c r="H628" s="6">
        <f t="shared" si="37"/>
        <v>54.131249999999994</v>
      </c>
    </row>
    <row r="629" spans="1:8" ht="15.75">
      <c r="A629" s="18">
        <v>4410</v>
      </c>
      <c r="B629" s="16" t="s">
        <v>28</v>
      </c>
      <c r="C629" s="17">
        <v>0</v>
      </c>
      <c r="D629" s="17">
        <v>0</v>
      </c>
      <c r="E629" s="2">
        <f t="shared" si="36"/>
        <v>0</v>
      </c>
      <c r="F629" s="17">
        <v>2800</v>
      </c>
      <c r="G629" s="17">
        <v>509.84</v>
      </c>
      <c r="H629" s="6">
        <f t="shared" si="37"/>
        <v>18.208571428571428</v>
      </c>
    </row>
    <row r="630" spans="1:8" ht="15.75">
      <c r="A630" s="18">
        <v>4430</v>
      </c>
      <c r="B630" s="16" t="s">
        <v>7</v>
      </c>
      <c r="C630" s="17">
        <v>0</v>
      </c>
      <c r="D630" s="17">
        <v>0</v>
      </c>
      <c r="E630" s="2">
        <f t="shared" si="36"/>
        <v>0</v>
      </c>
      <c r="F630" s="17">
        <v>1440</v>
      </c>
      <c r="G630" s="17">
        <v>0</v>
      </c>
      <c r="H630" s="6">
        <f t="shared" si="37"/>
        <v>0</v>
      </c>
    </row>
    <row r="631" spans="1:8" ht="15.75">
      <c r="A631" s="18">
        <v>4440</v>
      </c>
      <c r="B631" s="16" t="s">
        <v>81</v>
      </c>
      <c r="C631" s="17">
        <v>0</v>
      </c>
      <c r="D631" s="17">
        <v>0</v>
      </c>
      <c r="E631" s="2">
        <f t="shared" si="36"/>
        <v>0</v>
      </c>
      <c r="F631" s="17">
        <v>11385</v>
      </c>
      <c r="G631" s="17">
        <v>0</v>
      </c>
      <c r="H631" s="6">
        <f t="shared" si="37"/>
        <v>0</v>
      </c>
    </row>
    <row r="632" spans="1:8" ht="15.75">
      <c r="A632" s="18">
        <v>4480</v>
      </c>
      <c r="B632" s="16" t="s">
        <v>30</v>
      </c>
      <c r="C632" s="17">
        <v>0</v>
      </c>
      <c r="D632" s="17">
        <v>0</v>
      </c>
      <c r="E632" s="2">
        <f t="shared" si="36"/>
        <v>0</v>
      </c>
      <c r="F632" s="17">
        <v>23400</v>
      </c>
      <c r="G632" s="17">
        <v>4266</v>
      </c>
      <c r="H632" s="6">
        <f t="shared" si="37"/>
        <v>18.23076923076923</v>
      </c>
    </row>
    <row r="633" spans="1:8" ht="15.75">
      <c r="A633" s="18">
        <v>4580</v>
      </c>
      <c r="B633" s="16" t="s">
        <v>15</v>
      </c>
      <c r="C633" s="17">
        <v>0</v>
      </c>
      <c r="D633" s="17">
        <v>0</v>
      </c>
      <c r="E633" s="2">
        <f t="shared" si="36"/>
        <v>0</v>
      </c>
      <c r="F633" s="17">
        <v>450</v>
      </c>
      <c r="G633" s="17">
        <v>450</v>
      </c>
      <c r="H633" s="6">
        <f t="shared" si="37"/>
        <v>100</v>
      </c>
    </row>
    <row r="634" spans="1:8" ht="15.75">
      <c r="A634" s="18">
        <v>4700</v>
      </c>
      <c r="B634" s="16" t="s">
        <v>32</v>
      </c>
      <c r="C634" s="17">
        <v>0</v>
      </c>
      <c r="D634" s="17">
        <v>0</v>
      </c>
      <c r="E634" s="2">
        <f t="shared" si="36"/>
        <v>0</v>
      </c>
      <c r="F634" s="17">
        <v>800</v>
      </c>
      <c r="G634" s="17">
        <v>420</v>
      </c>
      <c r="H634" s="6">
        <f t="shared" si="37"/>
        <v>52.5</v>
      </c>
    </row>
    <row r="635" spans="1:8" ht="15.75">
      <c r="A635" s="18">
        <v>6050</v>
      </c>
      <c r="B635" s="16" t="s">
        <v>1</v>
      </c>
      <c r="C635" s="17">
        <v>0</v>
      </c>
      <c r="D635" s="17">
        <v>0</v>
      </c>
      <c r="E635" s="2">
        <f t="shared" si="36"/>
        <v>0</v>
      </c>
      <c r="F635" s="17">
        <v>1524863</v>
      </c>
      <c r="G635" s="17">
        <v>252192.08</v>
      </c>
      <c r="H635" s="6">
        <f t="shared" si="37"/>
        <v>16.538671342933757</v>
      </c>
    </row>
    <row r="636" spans="1:8">
      <c r="A636" s="12">
        <v>92695</v>
      </c>
      <c r="B636" s="13" t="s">
        <v>4</v>
      </c>
      <c r="C636" s="14">
        <f>SUBTOTAL(9,C637:C638)</f>
        <v>0</v>
      </c>
      <c r="D636" s="14">
        <f>SUBTOTAL(9,D637:D638)</f>
        <v>450</v>
      </c>
      <c r="E636" s="7">
        <f t="shared" si="36"/>
        <v>0</v>
      </c>
      <c r="F636" s="14">
        <f>SUBTOTAL(9,F637:F638)</f>
        <v>149800</v>
      </c>
      <c r="G636" s="14">
        <f>SUBTOTAL(9,G637:G638)</f>
        <v>42600</v>
      </c>
      <c r="H636" s="7">
        <f t="shared" si="37"/>
        <v>28.437917222963954</v>
      </c>
    </row>
    <row r="637" spans="1:8">
      <c r="A637" s="18">
        <v>2820</v>
      </c>
      <c r="B637" s="16" t="s">
        <v>50</v>
      </c>
      <c r="C637" s="17">
        <v>0</v>
      </c>
      <c r="D637" s="17">
        <v>0</v>
      </c>
      <c r="E637" s="6">
        <f t="shared" si="36"/>
        <v>0</v>
      </c>
      <c r="F637" s="17">
        <v>149800</v>
      </c>
      <c r="G637" s="17">
        <v>42600</v>
      </c>
      <c r="H637" s="6">
        <f t="shared" si="37"/>
        <v>28.437917222963954</v>
      </c>
    </row>
    <row r="638" spans="1:8">
      <c r="A638" s="18">
        <v>2910</v>
      </c>
      <c r="B638" s="16" t="s">
        <v>151</v>
      </c>
      <c r="C638" s="17">
        <v>0</v>
      </c>
      <c r="D638" s="17">
        <v>450</v>
      </c>
      <c r="E638" s="6">
        <f t="shared" si="36"/>
        <v>0</v>
      </c>
      <c r="F638" s="17">
        <v>0</v>
      </c>
      <c r="G638" s="17">
        <v>0</v>
      </c>
      <c r="H638" s="6">
        <f t="shared" si="37"/>
        <v>0</v>
      </c>
    </row>
    <row r="640" spans="1:8">
      <c r="A640" s="44" t="s">
        <v>186</v>
      </c>
      <c r="B640" s="44"/>
      <c r="C640" s="25">
        <f>SUBTOTAL(9,C5:C638)</f>
        <v>50401147</v>
      </c>
      <c r="D640" s="25">
        <f>SUBTOTAL(9,D5:D638)</f>
        <v>11857047.650000002</v>
      </c>
      <c r="E640" s="26">
        <f t="shared" si="36"/>
        <v>23.525352805958963</v>
      </c>
      <c r="F640" s="25">
        <f>SUBTOTAL(9,F5:F638)</f>
        <v>49887147</v>
      </c>
      <c r="G640" s="25">
        <f>SUBTOTAL(9,G5:G638)</f>
        <v>12826389.219999988</v>
      </c>
      <c r="H640" s="26">
        <f t="shared" si="37"/>
        <v>25.710809279191665</v>
      </c>
    </row>
  </sheetData>
  <mergeCells count="6">
    <mergeCell ref="A640:B640"/>
    <mergeCell ref="A1:H1"/>
    <mergeCell ref="A3:A4"/>
    <mergeCell ref="B3:B4"/>
    <mergeCell ref="C3:E3"/>
    <mergeCell ref="F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opLeftCell="A20" workbookViewId="0">
      <selection activeCell="D7" sqref="D7"/>
    </sheetView>
  </sheetViews>
  <sheetFormatPr defaultRowHeight="15"/>
  <cols>
    <col min="1" max="1" width="6.875" style="23" customWidth="1"/>
    <col min="2" max="2" width="38.375" style="30" customWidth="1"/>
    <col min="3" max="4" width="13.75" style="5" customWidth="1"/>
    <col min="5" max="5" width="10" style="23" bestFit="1" customWidth="1"/>
    <col min="6" max="16384" width="9" style="23"/>
  </cols>
  <sheetData>
    <row r="1" spans="1:5" ht="41.25" customHeight="1">
      <c r="A1" s="49" t="s">
        <v>284</v>
      </c>
      <c r="B1" s="49"/>
      <c r="C1" s="49"/>
      <c r="D1" s="49"/>
      <c r="E1" s="49"/>
    </row>
    <row r="3" spans="1:5" ht="30">
      <c r="A3" s="31" t="s">
        <v>225</v>
      </c>
      <c r="B3" s="32" t="s">
        <v>226</v>
      </c>
      <c r="C3" s="33" t="s">
        <v>227</v>
      </c>
      <c r="D3" s="33" t="s">
        <v>223</v>
      </c>
      <c r="E3" s="31" t="s">
        <v>228</v>
      </c>
    </row>
    <row r="4" spans="1:5">
      <c r="A4" s="34" t="s">
        <v>229</v>
      </c>
      <c r="B4" s="35" t="s">
        <v>230</v>
      </c>
      <c r="C4" s="36">
        <f>SUBTOTAL(9,C5:C6)</f>
        <v>50401147</v>
      </c>
      <c r="D4" s="36">
        <f>SUBTOTAL(9,D5:D6)</f>
        <v>11857046.65</v>
      </c>
      <c r="E4" s="37">
        <f>IF(D4=0,0,(D4/C4))</f>
        <v>0.23525350821877131</v>
      </c>
    </row>
    <row r="5" spans="1:5">
      <c r="A5" s="38" t="s">
        <v>231</v>
      </c>
      <c r="B5" s="39" t="s">
        <v>232</v>
      </c>
      <c r="C5" s="17">
        <v>43922559</v>
      </c>
      <c r="D5" s="17">
        <v>11339638.76</v>
      </c>
      <c r="E5" s="40">
        <f t="shared" ref="E5:E33" si="0">IF(D5=0,0,(D5/C5))</f>
        <v>0.25817345387366886</v>
      </c>
    </row>
    <row r="6" spans="1:5">
      <c r="A6" s="38" t="s">
        <v>233</v>
      </c>
      <c r="B6" s="39" t="s">
        <v>234</v>
      </c>
      <c r="C6" s="17">
        <v>6478588</v>
      </c>
      <c r="D6" s="17">
        <v>517407.89</v>
      </c>
      <c r="E6" s="40">
        <f t="shared" si="0"/>
        <v>7.9864299134317543E-2</v>
      </c>
    </row>
    <row r="7" spans="1:5">
      <c r="A7" s="34" t="s">
        <v>235</v>
      </c>
      <c r="B7" s="35" t="s">
        <v>236</v>
      </c>
      <c r="C7" s="36">
        <f>SUBTOTAL(9,C8:C9)</f>
        <v>49887147</v>
      </c>
      <c r="D7" s="36">
        <f>SUBTOTAL(9,D8:D9)</f>
        <v>12826389.220000001</v>
      </c>
      <c r="E7" s="37">
        <f t="shared" si="0"/>
        <v>0.25710809279191693</v>
      </c>
    </row>
    <row r="8" spans="1:5">
      <c r="A8" s="38" t="s">
        <v>237</v>
      </c>
      <c r="B8" s="39" t="s">
        <v>238</v>
      </c>
      <c r="C8" s="17">
        <v>43921709</v>
      </c>
      <c r="D8" s="17">
        <v>11640595.130000001</v>
      </c>
      <c r="E8" s="40">
        <f t="shared" si="0"/>
        <v>0.26503055994474167</v>
      </c>
    </row>
    <row r="9" spans="1:5">
      <c r="A9" s="38" t="s">
        <v>239</v>
      </c>
      <c r="B9" s="39" t="s">
        <v>240</v>
      </c>
      <c r="C9" s="17">
        <v>5965438</v>
      </c>
      <c r="D9" s="17">
        <v>1185794.0900000001</v>
      </c>
      <c r="E9" s="40">
        <f t="shared" si="0"/>
        <v>0.19877737225665576</v>
      </c>
    </row>
    <row r="10" spans="1:5">
      <c r="A10" s="34" t="s">
        <v>241</v>
      </c>
      <c r="B10" s="35" t="s">
        <v>242</v>
      </c>
      <c r="C10" s="36">
        <f>C4-C7</f>
        <v>514000</v>
      </c>
      <c r="D10" s="36">
        <f>D4-D7</f>
        <v>-969342.5700000003</v>
      </c>
      <c r="E10" s="37">
        <f t="shared" si="0"/>
        <v>-1.8858804863813234</v>
      </c>
    </row>
    <row r="11" spans="1:5">
      <c r="A11" s="38" t="s">
        <v>243</v>
      </c>
      <c r="B11" s="39" t="s">
        <v>244</v>
      </c>
      <c r="C11" s="17">
        <f>C12-C25</f>
        <v>-514000</v>
      </c>
      <c r="D11" s="17">
        <f>D12-D25</f>
        <v>1776929.88</v>
      </c>
      <c r="E11" s="40">
        <f t="shared" si="0"/>
        <v>-3.4570620233463032</v>
      </c>
    </row>
    <row r="12" spans="1:5">
      <c r="A12" s="41" t="s">
        <v>245</v>
      </c>
      <c r="B12" s="42" t="s">
        <v>246</v>
      </c>
      <c r="C12" s="22">
        <f>SUBTOTAL(9,C13:C24)</f>
        <v>4276400</v>
      </c>
      <c r="D12" s="22">
        <f>SUBTOTAL(9,D13:D24)</f>
        <v>2202185.63</v>
      </c>
      <c r="E12" s="43">
        <f t="shared" si="0"/>
        <v>0.51496249883079226</v>
      </c>
    </row>
    <row r="13" spans="1:5">
      <c r="A13" s="38" t="s">
        <v>247</v>
      </c>
      <c r="B13" s="39" t="s">
        <v>248</v>
      </c>
      <c r="C13" s="17">
        <v>4276400</v>
      </c>
      <c r="D13" s="17">
        <v>2202185.63</v>
      </c>
      <c r="E13" s="40">
        <f t="shared" si="0"/>
        <v>0.51496249883079226</v>
      </c>
    </row>
    <row r="14" spans="1:5" ht="60">
      <c r="A14" s="38" t="s">
        <v>249</v>
      </c>
      <c r="B14" s="39" t="s">
        <v>250</v>
      </c>
      <c r="C14" s="17"/>
      <c r="D14" s="17"/>
      <c r="E14" s="40">
        <f t="shared" si="0"/>
        <v>0</v>
      </c>
    </row>
    <row r="15" spans="1:5">
      <c r="A15" s="38" t="s">
        <v>251</v>
      </c>
      <c r="B15" s="39" t="s">
        <v>252</v>
      </c>
      <c r="C15" s="17"/>
      <c r="D15" s="17"/>
      <c r="E15" s="40">
        <f t="shared" si="0"/>
        <v>0</v>
      </c>
    </row>
    <row r="16" spans="1:5">
      <c r="A16" s="38" t="s">
        <v>253</v>
      </c>
      <c r="B16" s="39" t="s">
        <v>254</v>
      </c>
      <c r="C16" s="17"/>
      <c r="D16" s="17"/>
      <c r="E16" s="40">
        <f t="shared" si="0"/>
        <v>0</v>
      </c>
    </row>
    <row r="17" spans="1:5">
      <c r="A17" s="38" t="s">
        <v>255</v>
      </c>
      <c r="B17" s="39" t="s">
        <v>256</v>
      </c>
      <c r="C17" s="17"/>
      <c r="D17" s="17"/>
      <c r="E17" s="40">
        <f t="shared" si="0"/>
        <v>0</v>
      </c>
    </row>
    <row r="18" spans="1:5">
      <c r="A18" s="38" t="s">
        <v>257</v>
      </c>
      <c r="B18" s="39" t="s">
        <v>258</v>
      </c>
      <c r="C18" s="17"/>
      <c r="D18" s="17"/>
      <c r="E18" s="40">
        <f t="shared" si="0"/>
        <v>0</v>
      </c>
    </row>
    <row r="19" spans="1:5" ht="60">
      <c r="A19" s="38" t="s">
        <v>259</v>
      </c>
      <c r="B19" s="39" t="s">
        <v>250</v>
      </c>
      <c r="C19" s="17"/>
      <c r="D19" s="17"/>
      <c r="E19" s="40">
        <f t="shared" si="0"/>
        <v>0</v>
      </c>
    </row>
    <row r="20" spans="1:5" ht="30">
      <c r="A20" s="38" t="s">
        <v>260</v>
      </c>
      <c r="B20" s="39" t="s">
        <v>261</v>
      </c>
      <c r="C20" s="17"/>
      <c r="D20" s="17"/>
      <c r="E20" s="40">
        <f t="shared" si="0"/>
        <v>0</v>
      </c>
    </row>
    <row r="21" spans="1:5" ht="60">
      <c r="A21" s="38" t="s">
        <v>262</v>
      </c>
      <c r="B21" s="39" t="s">
        <v>250</v>
      </c>
      <c r="C21" s="17"/>
      <c r="D21" s="17"/>
      <c r="E21" s="40">
        <f t="shared" si="0"/>
        <v>0</v>
      </c>
    </row>
    <row r="22" spans="1:5">
      <c r="A22" s="38" t="s">
        <v>263</v>
      </c>
      <c r="B22" s="39" t="s">
        <v>264</v>
      </c>
      <c r="C22" s="17"/>
      <c r="D22" s="17"/>
      <c r="E22" s="40">
        <f t="shared" si="0"/>
        <v>0</v>
      </c>
    </row>
    <row r="23" spans="1:5">
      <c r="A23" s="38" t="s">
        <v>265</v>
      </c>
      <c r="B23" s="39" t="s">
        <v>266</v>
      </c>
      <c r="C23" s="17"/>
      <c r="D23" s="17"/>
      <c r="E23" s="40">
        <f t="shared" si="0"/>
        <v>0</v>
      </c>
    </row>
    <row r="24" spans="1:5">
      <c r="A24" s="38" t="s">
        <v>267</v>
      </c>
      <c r="B24" s="39" t="s">
        <v>256</v>
      </c>
      <c r="C24" s="17"/>
      <c r="D24" s="17"/>
      <c r="E24" s="40">
        <f t="shared" si="0"/>
        <v>0</v>
      </c>
    </row>
    <row r="25" spans="1:5">
      <c r="A25" s="41" t="s">
        <v>268</v>
      </c>
      <c r="B25" s="42" t="s">
        <v>269</v>
      </c>
      <c r="C25" s="22">
        <f>SUBTOTAL(9,C26:C33)</f>
        <v>4790400</v>
      </c>
      <c r="D25" s="22">
        <f>SUBTOTAL(9,D26:D33)</f>
        <v>425255.75</v>
      </c>
      <c r="E25" s="43">
        <f t="shared" si="0"/>
        <v>8.8772492902471606E-2</v>
      </c>
    </row>
    <row r="26" spans="1:5">
      <c r="A26" s="38" t="s">
        <v>270</v>
      </c>
      <c r="B26" s="39" t="s">
        <v>271</v>
      </c>
      <c r="C26" s="17">
        <v>4110400</v>
      </c>
      <c r="D26" s="17">
        <v>425255.75</v>
      </c>
      <c r="E26" s="40">
        <f t="shared" si="0"/>
        <v>0.10345848335928377</v>
      </c>
    </row>
    <row r="27" spans="1:5" ht="60">
      <c r="A27" s="38" t="s">
        <v>272</v>
      </c>
      <c r="B27" s="39" t="s">
        <v>250</v>
      </c>
      <c r="C27" s="17"/>
      <c r="D27" s="17"/>
      <c r="E27" s="40">
        <f t="shared" si="0"/>
        <v>0</v>
      </c>
    </row>
    <row r="28" spans="1:5">
      <c r="A28" s="38" t="s">
        <v>273</v>
      </c>
      <c r="B28" s="39" t="s">
        <v>274</v>
      </c>
      <c r="C28" s="17"/>
      <c r="D28" s="17"/>
      <c r="E28" s="40">
        <f t="shared" si="0"/>
        <v>0</v>
      </c>
    </row>
    <row r="29" spans="1:5">
      <c r="A29" s="38" t="s">
        <v>275</v>
      </c>
      <c r="B29" s="39" t="s">
        <v>276</v>
      </c>
      <c r="C29" s="17"/>
      <c r="D29" s="17"/>
      <c r="E29" s="40">
        <f t="shared" si="0"/>
        <v>0</v>
      </c>
    </row>
    <row r="30" spans="1:5" ht="60">
      <c r="A30" s="38" t="s">
        <v>277</v>
      </c>
      <c r="B30" s="39" t="s">
        <v>250</v>
      </c>
      <c r="C30" s="17">
        <v>680000</v>
      </c>
      <c r="D30" s="17">
        <v>0</v>
      </c>
      <c r="E30" s="40">
        <f t="shared" si="0"/>
        <v>0</v>
      </c>
    </row>
    <row r="31" spans="1:5">
      <c r="A31" s="38" t="s">
        <v>278</v>
      </c>
      <c r="B31" s="39" t="s">
        <v>279</v>
      </c>
      <c r="C31" s="17"/>
      <c r="D31" s="17"/>
      <c r="E31" s="40">
        <f t="shared" si="0"/>
        <v>0</v>
      </c>
    </row>
    <row r="32" spans="1:5" ht="60">
      <c r="A32" s="38" t="s">
        <v>280</v>
      </c>
      <c r="B32" s="39" t="s">
        <v>281</v>
      </c>
      <c r="C32" s="17"/>
      <c r="D32" s="17"/>
      <c r="E32" s="40">
        <f t="shared" si="0"/>
        <v>0</v>
      </c>
    </row>
    <row r="33" spans="1:5">
      <c r="A33" s="38" t="s">
        <v>282</v>
      </c>
      <c r="B33" s="39" t="s">
        <v>283</v>
      </c>
      <c r="C33" s="17"/>
      <c r="D33" s="17"/>
      <c r="E33" s="40">
        <f t="shared" si="0"/>
        <v>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kawratał dochody_wydatki</vt:lpstr>
      <vt:lpstr>nadwyżka_deficyt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b.pietrus</dc:creator>
  <cp:lastModifiedBy>b.pietrus</cp:lastModifiedBy>
  <dcterms:created xsi:type="dcterms:W3CDTF">2013-06-10T10:36:29Z</dcterms:created>
  <dcterms:modified xsi:type="dcterms:W3CDTF">2013-07-05T11:11:59Z</dcterms:modified>
</cp:coreProperties>
</file>