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9140" windowHeight="864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E5" i="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4"/>
  <c r="D7"/>
  <c r="D4"/>
  <c r="D10" s="1"/>
  <c r="C7"/>
  <c r="C4"/>
  <c r="D12"/>
  <c r="C12"/>
  <c r="D25"/>
  <c r="C25"/>
  <c r="D11" l="1"/>
  <c r="C11"/>
  <c r="C10"/>
</calcChain>
</file>

<file path=xl/sharedStrings.xml><?xml version="1.0" encoding="utf-8"?>
<sst xmlns="http://schemas.openxmlformats.org/spreadsheetml/2006/main" count="66" uniqueCount="61">
  <si>
    <t>L.p.</t>
  </si>
  <si>
    <t>Wyszczególnienie</t>
  </si>
  <si>
    <t>Plan po zmianach</t>
  </si>
  <si>
    <t>Wykonanie</t>
  </si>
  <si>
    <t>A</t>
  </si>
  <si>
    <t>DOCHODY</t>
  </si>
  <si>
    <t>A.1.</t>
  </si>
  <si>
    <t>Dochody bieżące</t>
  </si>
  <si>
    <t>A.2.</t>
  </si>
  <si>
    <t>Dochody majątkowe</t>
  </si>
  <si>
    <t>B</t>
  </si>
  <si>
    <t>WYDATKI</t>
  </si>
  <si>
    <t>B.1.</t>
  </si>
  <si>
    <t>Wydatki bieżące</t>
  </si>
  <si>
    <t>B.2.</t>
  </si>
  <si>
    <t>Wydatki majątkowe</t>
  </si>
  <si>
    <t>C</t>
  </si>
  <si>
    <t>NADWYŻKA / DEFICYT</t>
  </si>
  <si>
    <t>D</t>
  </si>
  <si>
    <t>FINASOWANIE</t>
  </si>
  <si>
    <t>D.1.</t>
  </si>
  <si>
    <t>Przychody ogółem z tego:</t>
  </si>
  <si>
    <t>D.11.</t>
  </si>
  <si>
    <t>Kredyty i pozyczki, w tym:</t>
  </si>
  <si>
    <t>D.111</t>
  </si>
  <si>
    <t xml:space="preserve">na realizacje programów i projektów realizowanych w udziałem środków, o których mowa w art.. 5 ust.1 pkt 2 ustawy o finansach publicznych </t>
  </si>
  <si>
    <t>D.12</t>
  </si>
  <si>
    <t>Spłata pożyczek udzielonych</t>
  </si>
  <si>
    <t>D.13.</t>
  </si>
  <si>
    <t>Nadwyżka z lat ubiegłych , w tym:</t>
  </si>
  <si>
    <t>D.131</t>
  </si>
  <si>
    <t>Środki na pokrycie deficytu</t>
  </si>
  <si>
    <t>D.14</t>
  </si>
  <si>
    <t>Papiery wartościowe, w tym:</t>
  </si>
  <si>
    <t>D.141</t>
  </si>
  <si>
    <t>D.15</t>
  </si>
  <si>
    <t>Obligacje jednostek samorządowych oraz związków komunalnych</t>
  </si>
  <si>
    <t>D.151</t>
  </si>
  <si>
    <t>D.16</t>
  </si>
  <si>
    <t>prywatyzacja majątku jst</t>
  </si>
  <si>
    <t xml:space="preserve">D.17 </t>
  </si>
  <si>
    <t>Inne źródła, w tym</t>
  </si>
  <si>
    <t>D.171</t>
  </si>
  <si>
    <t>D.2</t>
  </si>
  <si>
    <t>Rozchody ogółem, w tym</t>
  </si>
  <si>
    <t>D.21</t>
  </si>
  <si>
    <t>Spłata kredytów i pożyczek, w tym</t>
  </si>
  <si>
    <t>D.211</t>
  </si>
  <si>
    <t>D.22</t>
  </si>
  <si>
    <t>Pożyczki (udzielone)</t>
  </si>
  <si>
    <t>D.23</t>
  </si>
  <si>
    <t>wykup papierów wartościowych, w tym:</t>
  </si>
  <si>
    <t>D.231</t>
  </si>
  <si>
    <t>D.24</t>
  </si>
  <si>
    <t>Wykup obligacji samorządowych, w tym:</t>
  </si>
  <si>
    <t>D.241</t>
  </si>
  <si>
    <t>D.25</t>
  </si>
  <si>
    <t xml:space="preserve">inne cele </t>
  </si>
  <si>
    <t xml:space="preserve">na realizację programów i projektów realizowanych w udziałem środków, o których mowa w art.. 5 ust.1 pkt 2 ustawy o finansach publicznych </t>
  </si>
  <si>
    <t>Sprawozdanie o nadwyżce i deficycie                                                                                                                                                                                                       za okres od 01.01.2013 do 31.03.2013 roku</t>
  </si>
  <si>
    <t>Stopień realizacji</t>
  </si>
</sst>
</file>

<file path=xl/styles.xml><?xml version="1.0" encoding="utf-8"?>
<styleSheet xmlns="http://schemas.openxmlformats.org/spreadsheetml/2006/main">
  <numFmts count="1">
    <numFmt numFmtId="165" formatCode="0.0%"/>
  </numFmts>
  <fonts count="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/>
    <xf numFmtId="165" fontId="1" fillId="2" borderId="1" xfId="0" applyNumberFormat="1" applyFont="1" applyFill="1" applyBorder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/>
    <xf numFmtId="165" fontId="1" fillId="0" borderId="1" xfId="0" applyNumberFormat="1" applyFont="1" applyFill="1" applyBorder="1"/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/>
    <xf numFmtId="165" fontId="1" fillId="3" borderId="1" xfId="0" applyNumberFormat="1" applyFont="1" applyFill="1" applyBorder="1"/>
    <xf numFmtId="0" fontId="1" fillId="0" borderId="0" xfId="0" applyFont="1" applyAlignment="1">
      <alignment horizontal="left" vertical="center" wrapText="1"/>
    </xf>
    <xf numFmtId="4" fontId="1" fillId="0" borderId="0" xfId="0" applyNumberFormat="1" applyFont="1"/>
    <xf numFmtId="0" fontId="3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workbookViewId="0">
      <selection activeCell="H6" sqref="H6"/>
    </sheetView>
  </sheetViews>
  <sheetFormatPr defaultRowHeight="15"/>
  <cols>
    <col min="1" max="1" width="6.875" style="1" customWidth="1"/>
    <col min="2" max="2" width="38.375" style="17" customWidth="1"/>
    <col min="3" max="4" width="13.75" style="18" customWidth="1"/>
    <col min="5" max="5" width="10" style="1" bestFit="1" customWidth="1"/>
    <col min="6" max="16384" width="9" style="1"/>
  </cols>
  <sheetData>
    <row r="1" spans="1:5" ht="41.25" customHeight="1">
      <c r="A1" s="19" t="s">
        <v>59</v>
      </c>
      <c r="B1" s="19"/>
      <c r="C1" s="19"/>
      <c r="D1" s="19"/>
      <c r="E1" s="19"/>
    </row>
    <row r="3" spans="1:5" ht="30">
      <c r="A3" s="2" t="s">
        <v>0</v>
      </c>
      <c r="B3" s="3" t="s">
        <v>1</v>
      </c>
      <c r="C3" s="4" t="s">
        <v>2</v>
      </c>
      <c r="D3" s="4" t="s">
        <v>3</v>
      </c>
      <c r="E3" s="2" t="s">
        <v>60</v>
      </c>
    </row>
    <row r="4" spans="1:5">
      <c r="A4" s="5" t="s">
        <v>4</v>
      </c>
      <c r="B4" s="6" t="s">
        <v>5</v>
      </c>
      <c r="C4" s="7">
        <f>SUBTOTAL(9,C5:C6)</f>
        <v>56271316.409999996</v>
      </c>
      <c r="D4" s="7">
        <f>SUBTOTAL(9,D5:D6)</f>
        <v>13060114.220000001</v>
      </c>
      <c r="E4" s="8">
        <f>IF(D4=0,0,(D4/C4))</f>
        <v>0.23209185519745693</v>
      </c>
    </row>
    <row r="5" spans="1:5">
      <c r="A5" s="9" t="s">
        <v>6</v>
      </c>
      <c r="B5" s="10" t="s">
        <v>7</v>
      </c>
      <c r="C5" s="11">
        <v>45120935.409999996</v>
      </c>
      <c r="D5" s="11">
        <v>12446008.57</v>
      </c>
      <c r="E5" s="12">
        <f t="shared" ref="E5:E33" si="0">IF(D5=0,0,(D5/C5))</f>
        <v>0.27583666998272455</v>
      </c>
    </row>
    <row r="6" spans="1:5">
      <c r="A6" s="9" t="s">
        <v>8</v>
      </c>
      <c r="B6" s="10" t="s">
        <v>9</v>
      </c>
      <c r="C6" s="11">
        <v>11150381</v>
      </c>
      <c r="D6" s="11">
        <v>614105.65</v>
      </c>
      <c r="E6" s="12">
        <f t="shared" si="0"/>
        <v>5.5074857980189199E-2</v>
      </c>
    </row>
    <row r="7" spans="1:5">
      <c r="A7" s="5" t="s">
        <v>10</v>
      </c>
      <c r="B7" s="6" t="s">
        <v>11</v>
      </c>
      <c r="C7" s="7">
        <f>SUBTOTAL(9,C8:C9)</f>
        <v>51991252.409999996</v>
      </c>
      <c r="D7" s="7">
        <f>SUBTOTAL(9,D8:D9)</f>
        <v>11495251.99</v>
      </c>
      <c r="E7" s="8">
        <f t="shared" si="0"/>
        <v>0.22109973230398666</v>
      </c>
    </row>
    <row r="8" spans="1:5">
      <c r="A8" s="9" t="s">
        <v>12</v>
      </c>
      <c r="B8" s="10" t="s">
        <v>13</v>
      </c>
      <c r="C8" s="11">
        <v>44664931.409999996</v>
      </c>
      <c r="D8" s="11">
        <v>11463326.85</v>
      </c>
      <c r="E8" s="12">
        <f t="shared" si="0"/>
        <v>0.25665161656183544</v>
      </c>
    </row>
    <row r="9" spans="1:5">
      <c r="A9" s="9" t="s">
        <v>14</v>
      </c>
      <c r="B9" s="10" t="s">
        <v>15</v>
      </c>
      <c r="C9" s="11">
        <v>7326321</v>
      </c>
      <c r="D9" s="11">
        <v>31925.14</v>
      </c>
      <c r="E9" s="12">
        <f t="shared" si="0"/>
        <v>4.3575950330322685E-3</v>
      </c>
    </row>
    <row r="10" spans="1:5">
      <c r="A10" s="5" t="s">
        <v>16</v>
      </c>
      <c r="B10" s="6" t="s">
        <v>17</v>
      </c>
      <c r="C10" s="7">
        <f>C4-C7</f>
        <v>4280064</v>
      </c>
      <c r="D10" s="7">
        <f>D4-D7</f>
        <v>1564862.2300000004</v>
      </c>
      <c r="E10" s="8">
        <f t="shared" si="0"/>
        <v>0.36561654919178788</v>
      </c>
    </row>
    <row r="11" spans="1:5">
      <c r="A11" s="9" t="s">
        <v>18</v>
      </c>
      <c r="B11" s="10" t="s">
        <v>19</v>
      </c>
      <c r="C11" s="11">
        <f>C12-C25</f>
        <v>-4280064</v>
      </c>
      <c r="D11" s="11">
        <f>D12-D25</f>
        <v>-492856.79000000004</v>
      </c>
      <c r="E11" s="12">
        <f t="shared" si="0"/>
        <v>0.1151517337123931</v>
      </c>
    </row>
    <row r="12" spans="1:5">
      <c r="A12" s="13" t="s">
        <v>20</v>
      </c>
      <c r="B12" s="14" t="s">
        <v>21</v>
      </c>
      <c r="C12" s="15">
        <f>SUBTOTAL(9,C13:C24)</f>
        <v>1061763</v>
      </c>
      <c r="D12" s="15">
        <f>SUBTOTAL(9,D13:D24)</f>
        <v>480858.48</v>
      </c>
      <c r="E12" s="16">
        <f t="shared" si="0"/>
        <v>0.45288683067690244</v>
      </c>
    </row>
    <row r="13" spans="1:5">
      <c r="A13" s="9" t="s">
        <v>22</v>
      </c>
      <c r="B13" s="10" t="s">
        <v>23</v>
      </c>
      <c r="C13" s="11">
        <v>1061763</v>
      </c>
      <c r="D13" s="11">
        <v>480858.48</v>
      </c>
      <c r="E13" s="12">
        <f t="shared" si="0"/>
        <v>0.45288683067690244</v>
      </c>
    </row>
    <row r="14" spans="1:5" ht="60">
      <c r="A14" s="9" t="s">
        <v>24</v>
      </c>
      <c r="B14" s="10" t="s">
        <v>58</v>
      </c>
      <c r="C14" s="11"/>
      <c r="D14" s="11"/>
      <c r="E14" s="12">
        <f t="shared" si="0"/>
        <v>0</v>
      </c>
    </row>
    <row r="15" spans="1:5">
      <c r="A15" s="9" t="s">
        <v>26</v>
      </c>
      <c r="B15" s="10" t="s">
        <v>27</v>
      </c>
      <c r="C15" s="11"/>
      <c r="D15" s="11"/>
      <c r="E15" s="12">
        <f t="shared" si="0"/>
        <v>0</v>
      </c>
    </row>
    <row r="16" spans="1:5">
      <c r="A16" s="9" t="s">
        <v>28</v>
      </c>
      <c r="B16" s="10" t="s">
        <v>29</v>
      </c>
      <c r="C16" s="11"/>
      <c r="D16" s="11"/>
      <c r="E16" s="12">
        <f t="shared" si="0"/>
        <v>0</v>
      </c>
    </row>
    <row r="17" spans="1:5">
      <c r="A17" s="9" t="s">
        <v>30</v>
      </c>
      <c r="B17" s="10" t="s">
        <v>31</v>
      </c>
      <c r="C17" s="11"/>
      <c r="D17" s="11"/>
      <c r="E17" s="12">
        <f t="shared" si="0"/>
        <v>0</v>
      </c>
    </row>
    <row r="18" spans="1:5">
      <c r="A18" s="9" t="s">
        <v>32</v>
      </c>
      <c r="B18" s="10" t="s">
        <v>33</v>
      </c>
      <c r="C18" s="11"/>
      <c r="D18" s="11"/>
      <c r="E18" s="12">
        <f t="shared" si="0"/>
        <v>0</v>
      </c>
    </row>
    <row r="19" spans="1:5" ht="60">
      <c r="A19" s="9" t="s">
        <v>34</v>
      </c>
      <c r="B19" s="10" t="s">
        <v>58</v>
      </c>
      <c r="C19" s="11"/>
      <c r="D19" s="11"/>
      <c r="E19" s="12">
        <f t="shared" si="0"/>
        <v>0</v>
      </c>
    </row>
    <row r="20" spans="1:5" ht="30">
      <c r="A20" s="9" t="s">
        <v>35</v>
      </c>
      <c r="B20" s="10" t="s">
        <v>36</v>
      </c>
      <c r="C20" s="11"/>
      <c r="D20" s="11"/>
      <c r="E20" s="12">
        <f t="shared" si="0"/>
        <v>0</v>
      </c>
    </row>
    <row r="21" spans="1:5" ht="60">
      <c r="A21" s="9" t="s">
        <v>37</v>
      </c>
      <c r="B21" s="10" t="s">
        <v>58</v>
      </c>
      <c r="C21" s="11"/>
      <c r="D21" s="11"/>
      <c r="E21" s="12">
        <f t="shared" si="0"/>
        <v>0</v>
      </c>
    </row>
    <row r="22" spans="1:5">
      <c r="A22" s="9" t="s">
        <v>38</v>
      </c>
      <c r="B22" s="10" t="s">
        <v>39</v>
      </c>
      <c r="C22" s="11"/>
      <c r="D22" s="11"/>
      <c r="E22" s="12">
        <f t="shared" si="0"/>
        <v>0</v>
      </c>
    </row>
    <row r="23" spans="1:5">
      <c r="A23" s="9" t="s">
        <v>40</v>
      </c>
      <c r="B23" s="10" t="s">
        <v>41</v>
      </c>
      <c r="C23" s="11"/>
      <c r="D23" s="11"/>
      <c r="E23" s="12">
        <f t="shared" si="0"/>
        <v>0</v>
      </c>
    </row>
    <row r="24" spans="1:5">
      <c r="A24" s="9" t="s">
        <v>42</v>
      </c>
      <c r="B24" s="10" t="s">
        <v>31</v>
      </c>
      <c r="C24" s="11"/>
      <c r="D24" s="11"/>
      <c r="E24" s="12">
        <f t="shared" si="0"/>
        <v>0</v>
      </c>
    </row>
    <row r="25" spans="1:5">
      <c r="A25" s="13" t="s">
        <v>43</v>
      </c>
      <c r="B25" s="14" t="s">
        <v>44</v>
      </c>
      <c r="C25" s="15">
        <f>SUBTOTAL(9,C26:C33)</f>
        <v>5341827</v>
      </c>
      <c r="D25" s="15">
        <f>SUBTOTAL(9,D26:D33)</f>
        <v>973715.27</v>
      </c>
      <c r="E25" s="16">
        <f t="shared" si="0"/>
        <v>0.18228131873233633</v>
      </c>
    </row>
    <row r="26" spans="1:5">
      <c r="A26" s="9" t="s">
        <v>45</v>
      </c>
      <c r="B26" s="10" t="s">
        <v>46</v>
      </c>
      <c r="C26" s="11">
        <v>3743827</v>
      </c>
      <c r="D26" s="11">
        <v>973715.27</v>
      </c>
      <c r="E26" s="12">
        <f t="shared" si="0"/>
        <v>0.26008554081158131</v>
      </c>
    </row>
    <row r="27" spans="1:5" ht="60">
      <c r="A27" s="9" t="s">
        <v>47</v>
      </c>
      <c r="B27" s="10" t="s">
        <v>58</v>
      </c>
      <c r="C27" s="11"/>
      <c r="D27" s="11"/>
      <c r="E27" s="12">
        <f t="shared" si="0"/>
        <v>0</v>
      </c>
    </row>
    <row r="28" spans="1:5">
      <c r="A28" s="9" t="s">
        <v>48</v>
      </c>
      <c r="B28" s="10" t="s">
        <v>49</v>
      </c>
      <c r="C28" s="11"/>
      <c r="D28" s="11"/>
      <c r="E28" s="12">
        <f t="shared" si="0"/>
        <v>0</v>
      </c>
    </row>
    <row r="29" spans="1:5">
      <c r="A29" s="9" t="s">
        <v>50</v>
      </c>
      <c r="B29" s="10" t="s">
        <v>51</v>
      </c>
      <c r="C29" s="11"/>
      <c r="D29" s="11"/>
      <c r="E29" s="12">
        <f t="shared" si="0"/>
        <v>0</v>
      </c>
    </row>
    <row r="30" spans="1:5" ht="60">
      <c r="A30" s="9" t="s">
        <v>52</v>
      </c>
      <c r="B30" s="10" t="s">
        <v>58</v>
      </c>
      <c r="C30" s="11">
        <v>1598000</v>
      </c>
      <c r="D30" s="11">
        <v>0</v>
      </c>
      <c r="E30" s="12">
        <f t="shared" si="0"/>
        <v>0</v>
      </c>
    </row>
    <row r="31" spans="1:5">
      <c r="A31" s="9" t="s">
        <v>53</v>
      </c>
      <c r="B31" s="10" t="s">
        <v>54</v>
      </c>
      <c r="C31" s="11"/>
      <c r="D31" s="11"/>
      <c r="E31" s="12">
        <f t="shared" si="0"/>
        <v>0</v>
      </c>
    </row>
    <row r="32" spans="1:5" ht="60">
      <c r="A32" s="9" t="s">
        <v>55</v>
      </c>
      <c r="B32" s="10" t="s">
        <v>25</v>
      </c>
      <c r="C32" s="11"/>
      <c r="D32" s="11"/>
      <c r="E32" s="12">
        <f t="shared" si="0"/>
        <v>0</v>
      </c>
    </row>
    <row r="33" spans="1:5">
      <c r="A33" s="9" t="s">
        <v>56</v>
      </c>
      <c r="B33" s="10" t="s">
        <v>57</v>
      </c>
      <c r="C33" s="11"/>
      <c r="D33" s="11"/>
      <c r="E33" s="12">
        <f t="shared" si="0"/>
        <v>0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b.pietrus</dc:creator>
  <cp:lastModifiedBy>b.pietrus</cp:lastModifiedBy>
  <dcterms:created xsi:type="dcterms:W3CDTF">2013-07-05T10:08:36Z</dcterms:created>
  <dcterms:modified xsi:type="dcterms:W3CDTF">2013-07-05T10:42:56Z</dcterms:modified>
</cp:coreProperties>
</file>