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<sst xmlns="http://schemas.openxmlformats.org/spreadsheetml/2006/main" count="121" uniqueCount="86">
  <si>
    <t>Załżcznik Nr 1/1</t>
  </si>
  <si>
    <t xml:space="preserve">Plan dochodów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na 2007r. </t>
  </si>
  <si>
    <t>w zł.</t>
  </si>
  <si>
    <t>L.p.</t>
  </si>
  <si>
    <t>Dział Rozdział Paragraf</t>
  </si>
  <si>
    <t>Plan                                                                                                                                                                                                                                      na 2007r.</t>
  </si>
  <si>
    <t>I</t>
  </si>
  <si>
    <t>400 Wytwarzanie i zaopatrywanie w energię elektryczną, gaz i wodę</t>
  </si>
  <si>
    <t>40001 Dostarczanie ciepła</t>
  </si>
  <si>
    <t>§ 0830 wpływy z usług</t>
  </si>
  <si>
    <t>§ 0920 pozostałe odsetki</t>
  </si>
  <si>
    <t>§ 0970 wpływy z różnych dochodów</t>
  </si>
  <si>
    <t>40002 Dostarczanie wody</t>
  </si>
  <si>
    <t>II</t>
  </si>
  <si>
    <t>700 Gospodarka mieszkaniowa</t>
  </si>
  <si>
    <t>70005 Gopodarka gruntami                                                                                                                 i nieruchomościami</t>
  </si>
  <si>
    <t>§ 0470 wpływy z opłat za zarząd, użytkowanie i użytkowanie wieczyste nieruchomościami</t>
  </si>
  <si>
    <t>§ 0690 wpływy z różnych opłat</t>
  </si>
  <si>
    <t>§ 0750 dochody z najmu i dzierżawy składników majątkowych Skarbu Państwa, jednostek samorządu terytorialnego lub innych jednostek zaliczanych do sektora finansów publicznych oraz innych umów o podobnym charakterze /dzierżawy/</t>
  </si>
  <si>
    <t>§ 0770 wpływy z tytułu odpłatnego nabycia prawa własności oraz prawa użytkowania wieczystego nieruchomościami</t>
  </si>
  <si>
    <t xml:space="preserve">§ 0870 wpływy ze sprzedaży składników majątkowych </t>
  </si>
  <si>
    <t>III</t>
  </si>
  <si>
    <t>750 Administracja publiczna</t>
  </si>
  <si>
    <t>75011 Urzędy wojewódzkie</t>
  </si>
  <si>
    <t>§ 2010 dotacje celowe otrzymane z budżetu państwa na realizację zadań bieżących z zakresu administracji rządowej oraz innych zadań zleconych gminie /związkom gmin/ ustawami</t>
  </si>
  <si>
    <t>§ 2360 dochody jednostek samorządu terytorialnego związane z realizacją zadań z zakresu administracji rządowej oraz innych zadań zleconych ustawami</t>
  </si>
  <si>
    <t>75023 Urzędy gmin /miast i miast na prawach powiatu/</t>
  </si>
  <si>
    <t>IV</t>
  </si>
  <si>
    <t>751 Urzędy naczelnych organów władzy państwowej, kontroli i ochrony prawa oraz sądownictwa</t>
  </si>
  <si>
    <t>75101 Urzędy naczelnych organów władzy państwowej, kontroli i ochrony prawa oraz sądownictwa</t>
  </si>
  <si>
    <t>V</t>
  </si>
  <si>
    <t>754 Bezpieczeństwo publiczne i ochrona przeciwpożarowa</t>
  </si>
  <si>
    <t xml:space="preserve">75416 Straż Miejska </t>
  </si>
  <si>
    <t>§ 0570 grzywny, mandaty i inne kary pieniężne od ludności</t>
  </si>
  <si>
    <t>VI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</si>
  <si>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</si>
  <si>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</si>
  <si>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§ 0350 podatek od działalności gospodarczej osób fizycznych, opłacany w formie karty podatkowej</t>
  </si>
  <si>
    <t>§ 0910 odsetki od nieterminowych wpłat z tytułu podatków i opłat</t>
  </si>
  <si>
    <t>75615 Wpływy z podatku rolnego, podatku leśnego, podatku od czynności cywilnoprawnych, podatków i opłat lokalnych od osób prawnych i innych jednostek organizacyjnych</t>
  </si>
  <si>
    <t>§ 0310 podatek od nieruchomości</t>
  </si>
  <si>
    <t>§ 0320 podatek rolny</t>
  </si>
  <si>
    <t>§ 0330 podatek leśny</t>
  </si>
  <si>
    <t>§ 0340 podatek od środków transportowych</t>
  </si>
  <si>
    <t>§ 0500 podatek od czynności cywilnoprawnych</t>
  </si>
  <si>
    <t>75616 Wpływy z podatku rolnego, podatku leśnego, podatku od spadków i darowizn, podatku od czynności cywilnoprawnych oraz podatków i opłat lokalnych od osób fizycznych</t>
  </si>
  <si>
    <t>§ 0360 podatek od spadków i darowizn</t>
  </si>
  <si>
    <t>§ 0370 podatek od posiadania psów</t>
  </si>
  <si>
    <t>§ 0430 wpływy z opłaty targowej</t>
  </si>
  <si>
    <t>§ 0450 wpływy z opłaty administracyjnej za czynności urzędowe</t>
  </si>
  <si>
    <t xml:space="preserve">§ 0490 wpływy z innych lokalnych opłat pobieranych przez jednostki samorządu terytorialnego na podstawie odrębnych ustaw </t>
  </si>
  <si>
    <t>75618 Wpływy z innych opłat stanowiących dochody jednostek samorządu terytorialnego na podstawie ustaw</t>
  </si>
  <si>
    <t>§ 0410 wpływy z opłaty skarbowej</t>
  </si>
  <si>
    <t>§ 0480 wpływy z opłat za zezwolenie na sprzedaż alkoholu</t>
  </si>
  <si>
    <t>§ 0490 wpływy z innych lokalnych opłat pobieranych przez jednostki samorządu terytorialnego na podstawie odrębnych ustaw</t>
  </si>
  <si>
    <t>75621 Udziały gmin w podatkach stanowiących dochód budżetu państwa</t>
  </si>
  <si>
    <t>§ 0010 podatek dochodowy od osób fizycznych</t>
  </si>
  <si>
    <t>§ 0020 podatek dochodowy od osób prawnych</t>
  </si>
  <si>
    <t>VII</t>
  </si>
  <si>
    <t>758 Różne rozliczenia</t>
  </si>
  <si>
    <t>75801 Część oświatowa subwencji ogólnej dla jednostek samorządu terytorialnego</t>
  </si>
  <si>
    <t>§ 2920 subwencje ogólne z budżetu państwa</t>
  </si>
  <si>
    <t>75807 Część wyrównawcza subwencji ogólnej dla gmin</t>
  </si>
  <si>
    <t>75831 Część równoważąca subwencji ogólnej dla gmin</t>
  </si>
  <si>
    <t>VIII</t>
  </si>
  <si>
    <t>801 Oświata i wychowanie</t>
  </si>
  <si>
    <t>80101 Szkoły podstawowe</t>
  </si>
  <si>
    <t xml:space="preserve">§ 0750 dochody z najmu i dzierżawy składników majątkowych Skarbu Państwa, jednostek samorządu terytorialnego lub innych jednostek zaliczanych do sektora finansów publicznych oraz innych umów o podobnym charakterze </t>
  </si>
  <si>
    <t>80104 Przedszkola</t>
  </si>
  <si>
    <t>IX</t>
  </si>
  <si>
    <t>852 Pomoc społeczna</t>
  </si>
  <si>
    <t>85203 Ośrodki wsparcia</t>
  </si>
  <si>
    <t>85212 Świadczenia rodzinne, zaliczka alimentacyjna oraz składki na ubezpieczenia emerytalne i rentowe z ubezpieczenia społecznego</t>
  </si>
  <si>
    <t>85213 Składki na ubezpieczenie zdrowotne opłacane za osoby pobierające niektóre świadczenia z pomocy społecznej oraz niektóre świadczenia rodzinne</t>
  </si>
  <si>
    <t>85214 Zasiłki i pomoc w naturze oraz składki na ubezpieczenia emerytalne i rentowe</t>
  </si>
  <si>
    <t>§ 2030 dotacje celowe otrzymane z budżetu państwa na realizację własnych zadań bieżących gmin /związków gmin/</t>
  </si>
  <si>
    <t>85219 Ośrodki pomocy społecznej</t>
  </si>
  <si>
    <t>85228 Usługi opiekuńcze i specjalistyczne usługi opiekuńcze</t>
  </si>
  <si>
    <t>85295 Pozostała działalność</t>
  </si>
  <si>
    <t>X</t>
  </si>
  <si>
    <t>900 Gospodarka komunalna i ochrona środowiska</t>
  </si>
  <si>
    <t xml:space="preserve">90095 Pozostała działalność </t>
  </si>
  <si>
    <t>XI</t>
  </si>
  <si>
    <t>926 Kultura fizyczna i sport</t>
  </si>
  <si>
    <t>92601 Obiekty sportowe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</si>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</sst>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i/>
      <u val="single"/>
      <sz val="10"/>
      <name val="Times New Roman CE"/>
      <family val="1"/>
    </font>
    <font>
      <i/>
      <u val="single"/>
      <sz val="10"/>
      <name val="Arial CE"/>
      <family val="2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15"/>
  <sheetViews>
    <sheetView tabSelected="1" workbookViewId="0" topLeftCell="A1">
      <selection activeCell="J6" sqref="J6"/>
    </sheetView>
  </sheetViews>
  <sheetFormatPr defaultColWidth="9.140625" defaultRowHeight="12.75"/>
  <cols>
    <col min="1" max="1" width="12.57421875" style="0" customWidth="1"/>
    <col min="2" max="2" width="5.7109375" style="0" customWidth="1"/>
    <col min="3" max="3" width="40.00390625" style="0" customWidth="1"/>
    <col min="4" max="4" width="16.7109375" style="0" customWidth="1"/>
  </cols>
  <sheetData>
    <row r="1" ht="12.75">
      <c r="D1" s="1" t="s">
        <v>0</v>
      </c>
    </row>
    <row r="2" spans="2:4" ht="60.75" customHeight="1">
      <c r="B2" s="20" t="s">
        <v>1</v>
      </c>
      <c r="C2" s="20"/>
      <c r="D2" s="20"/>
    </row>
    <row r="3" ht="12.75">
      <c r="D3" s="2" t="s">
        <v>2</v>
      </c>
    </row>
    <row r="4" spans="2:4" s="5" customFormat="1" ht="26.25" customHeight="1">
      <c r="B4" s="3" t="s">
        <v>3</v>
      </c>
      <c r="C4" s="3" t="s">
        <v>4</v>
      </c>
      <c r="D4" s="4" t="s">
        <v>5</v>
      </c>
    </row>
    <row r="5" spans="2:4" s="9" customFormat="1" ht="25.5">
      <c r="B5" s="6" t="s">
        <v>6</v>
      </c>
      <c r="C5" s="7" t="s">
        <v>7</v>
      </c>
      <c r="D5" s="8">
        <f>SUM(D6,D10)</f>
        <v>14790775</v>
      </c>
    </row>
    <row r="6" spans="2:4" s="13" customFormat="1" ht="12.75">
      <c r="B6" s="10"/>
      <c r="C6" s="11" t="s">
        <v>8</v>
      </c>
      <c r="D6" s="12">
        <f>SUM(D7:D9)</f>
        <v>11887775</v>
      </c>
    </row>
    <row r="7" spans="2:4" ht="12.75">
      <c r="B7" s="14"/>
      <c r="C7" s="15" t="s">
        <v>9</v>
      </c>
      <c r="D7" s="16">
        <v>11852775</v>
      </c>
    </row>
    <row r="8" spans="2:4" ht="12.75">
      <c r="B8" s="14"/>
      <c r="C8" s="15" t="s">
        <v>10</v>
      </c>
      <c r="D8" s="16">
        <v>20000</v>
      </c>
    </row>
    <row r="9" spans="2:4" ht="12.75">
      <c r="B9" s="14"/>
      <c r="C9" s="15" t="s">
        <v>11</v>
      </c>
      <c r="D9" s="16">
        <v>15000</v>
      </c>
    </row>
    <row r="10" spans="2:4" s="13" customFormat="1" ht="12.75">
      <c r="B10" s="10"/>
      <c r="C10" s="11" t="s">
        <v>12</v>
      </c>
      <c r="D10" s="17">
        <f>SUM(D11:D13)</f>
        <v>2903000</v>
      </c>
    </row>
    <row r="11" spans="2:4" ht="12.75">
      <c r="B11" s="14"/>
      <c r="C11" s="15" t="s">
        <v>9</v>
      </c>
      <c r="D11" s="16">
        <v>2900000</v>
      </c>
    </row>
    <row r="12" spans="2:4" ht="12.75">
      <c r="B12" s="14"/>
      <c r="C12" s="15" t="s">
        <v>10</v>
      </c>
      <c r="D12" s="16">
        <v>2000</v>
      </c>
    </row>
    <row r="13" spans="2:4" ht="12.75">
      <c r="B13" s="14"/>
      <c r="C13" s="15" t="s">
        <v>11</v>
      </c>
      <c r="D13" s="16">
        <v>1000</v>
      </c>
    </row>
    <row r="14" spans="2:4" s="9" customFormat="1" ht="12.75">
      <c r="B14" s="6" t="s">
        <v>13</v>
      </c>
      <c r="C14" s="7" t="s">
        <v>14</v>
      </c>
      <c r="D14" s="18">
        <f>SUM(D15)</f>
        <v>6468538</v>
      </c>
    </row>
    <row r="15" spans="2:4" s="13" customFormat="1" ht="25.5">
      <c r="B15" s="10"/>
      <c r="C15" s="11" t="s">
        <v>15</v>
      </c>
      <c r="D15" s="17">
        <f>SUM(D16:D22)</f>
        <v>6468538</v>
      </c>
    </row>
    <row r="16" spans="2:4" ht="25.5">
      <c r="B16" s="14"/>
      <c r="C16" s="15" t="s">
        <v>16</v>
      </c>
      <c r="D16" s="16">
        <v>73500</v>
      </c>
    </row>
    <row r="17" spans="2:4" ht="12.75">
      <c r="B17" s="14"/>
      <c r="C17" s="15" t="s">
        <v>17</v>
      </c>
      <c r="D17" s="16">
        <v>100</v>
      </c>
    </row>
    <row r="18" spans="2:4" ht="68.25" customHeight="1">
      <c r="B18" s="14"/>
      <c r="C18" s="15" t="s">
        <v>18</v>
      </c>
      <c r="D18" s="16">
        <v>1366138</v>
      </c>
    </row>
    <row r="19" spans="2:4" ht="38.25">
      <c r="B19" s="14"/>
      <c r="C19" s="15" t="s">
        <v>19</v>
      </c>
      <c r="D19" s="16">
        <v>16800</v>
      </c>
    </row>
    <row r="20" spans="2:4" ht="25.5">
      <c r="B20" s="14"/>
      <c r="C20" s="15" t="s">
        <v>20</v>
      </c>
      <c r="D20" s="16">
        <v>3000000</v>
      </c>
    </row>
    <row r="21" spans="2:4" ht="12.75">
      <c r="B21" s="14"/>
      <c r="C21" s="15" t="s">
        <v>10</v>
      </c>
      <c r="D21" s="16">
        <v>2000</v>
      </c>
    </row>
    <row r="22" spans="2:4" ht="12.75">
      <c r="B22" s="14"/>
      <c r="C22" s="15" t="s">
        <v>11</v>
      </c>
      <c r="D22" s="16">
        <v>2010000</v>
      </c>
    </row>
    <row r="23" spans="2:4" s="9" customFormat="1" ht="12.75">
      <c r="B23" s="6" t="s">
        <v>21</v>
      </c>
      <c r="C23" s="7" t="s">
        <v>22</v>
      </c>
      <c r="D23" s="18">
        <f>SUM(D24,D27)</f>
        <v>131963</v>
      </c>
    </row>
    <row r="24" spans="2:4" s="13" customFormat="1" ht="12.75">
      <c r="B24" s="10"/>
      <c r="C24" s="11" t="s">
        <v>23</v>
      </c>
      <c r="D24" s="17">
        <f>SUM(D25:D26)</f>
        <v>111863</v>
      </c>
    </row>
    <row r="25" spans="2:4" ht="54.75" customHeight="1">
      <c r="B25" s="14"/>
      <c r="C25" s="15" t="s">
        <v>24</v>
      </c>
      <c r="D25" s="16">
        <v>105841</v>
      </c>
    </row>
    <row r="26" spans="2:4" ht="51" customHeight="1">
      <c r="B26" s="14"/>
      <c r="C26" s="15" t="s">
        <v>25</v>
      </c>
      <c r="D26" s="16">
        <v>6022</v>
      </c>
    </row>
    <row r="27" spans="2:4" s="13" customFormat="1" ht="25.5">
      <c r="B27" s="10"/>
      <c r="C27" s="11" t="s">
        <v>26</v>
      </c>
      <c r="D27" s="17">
        <f>SUM(D28:D29)</f>
        <v>20100</v>
      </c>
    </row>
    <row r="28" spans="2:4" ht="12.75">
      <c r="B28" s="14"/>
      <c r="C28" s="15" t="s">
        <v>10</v>
      </c>
      <c r="D28" s="16">
        <v>100</v>
      </c>
    </row>
    <row r="29" spans="2:4" ht="12.75">
      <c r="B29" s="14"/>
      <c r="C29" s="15" t="s">
        <v>11</v>
      </c>
      <c r="D29" s="16">
        <v>20000</v>
      </c>
    </row>
    <row r="30" spans="2:4" s="9" customFormat="1" ht="38.25">
      <c r="B30" s="6" t="s">
        <v>27</v>
      </c>
      <c r="C30" s="7" t="s">
        <v>28</v>
      </c>
      <c r="D30" s="18">
        <f>SUM(D31)</f>
        <v>3420</v>
      </c>
    </row>
    <row r="31" spans="2:4" s="13" customFormat="1" ht="38.25">
      <c r="B31" s="10"/>
      <c r="C31" s="11" t="s">
        <v>29</v>
      </c>
      <c r="D31" s="17">
        <f>SUM(D32)</f>
        <v>3420</v>
      </c>
    </row>
    <row r="32" spans="2:4" ht="53.25" customHeight="1">
      <c r="B32" s="14"/>
      <c r="C32" s="15" t="s">
        <v>24</v>
      </c>
      <c r="D32" s="16">
        <v>3420</v>
      </c>
    </row>
    <row r="33" spans="2:4" s="9" customFormat="1" ht="25.5">
      <c r="B33" s="6" t="s">
        <v>30</v>
      </c>
      <c r="C33" s="7" t="s">
        <v>31</v>
      </c>
      <c r="D33" s="18">
        <f>SUM(D34)</f>
        <v>6400</v>
      </c>
    </row>
    <row r="34" spans="2:4" s="13" customFormat="1" ht="12.75">
      <c r="B34" s="10"/>
      <c r="C34" s="11" t="s">
        <v>32</v>
      </c>
      <c r="D34" s="17">
        <f>SUM(D35)</f>
        <v>6400</v>
      </c>
    </row>
    <row r="35" spans="2:4" ht="25.5">
      <c r="B35" s="14"/>
      <c r="C35" s="15" t="s">
        <v>33</v>
      </c>
      <c r="D35" s="16">
        <v>6400</v>
      </c>
    </row>
    <row r="36" spans="2:4" s="9" customFormat="1" ht="51" customHeight="1">
      <c r="B36" s="6" t="s">
        <v>34</v>
      </c>
      <c r="C36" s="7" t="s">
        <v>35</v>
      </c>
      <c r="D36" s="18">
        <f>SUM(D37,D40,D48,D61,D66)</f>
        <v>15489916</v>
      </c>
    </row>
    <row r="37" spans="2:4" s="13" customFormat="1" ht="25.5">
      <c r="B37" s="10"/>
      <c r="C37" s="11" t="s">
        <v>36</v>
      </c>
      <c r="D37" s="17">
        <f>SUM(D38:D39)</f>
        <v>32200</v>
      </c>
    </row>
    <row r="38" spans="2:4" ht="25.5">
      <c r="B38" s="14"/>
      <c r="C38" s="15" t="s">
        <v>37</v>
      </c>
      <c r="D38" s="16">
        <v>30000</v>
      </c>
    </row>
    <row r="39" spans="2:4" ht="25.5">
      <c r="B39" s="14"/>
      <c r="C39" s="15" t="s">
        <v>38</v>
      </c>
      <c r="D39" s="16">
        <v>2200</v>
      </c>
    </row>
    <row r="40" spans="2:4" s="13" customFormat="1" ht="56.25" customHeight="1">
      <c r="B40" s="10"/>
      <c r="C40" s="11" t="s">
        <v>39</v>
      </c>
      <c r="D40" s="17">
        <f>SUM(D41:D47)</f>
        <v>4160349</v>
      </c>
    </row>
    <row r="41" spans="2:4" ht="12.75">
      <c r="B41" s="14"/>
      <c r="C41" s="15" t="s">
        <v>40</v>
      </c>
      <c r="D41" s="16">
        <v>4125300</v>
      </c>
    </row>
    <row r="42" spans="2:4" ht="12.75">
      <c r="B42" s="14"/>
      <c r="C42" s="15" t="s">
        <v>41</v>
      </c>
      <c r="D42" s="16">
        <v>500</v>
      </c>
    </row>
    <row r="43" spans="2:4" ht="12.75">
      <c r="B43" s="14"/>
      <c r="C43" s="15" t="s">
        <v>42</v>
      </c>
      <c r="D43" s="16">
        <v>15484</v>
      </c>
    </row>
    <row r="44" spans="2:4" ht="12.75">
      <c r="B44" s="14"/>
      <c r="C44" s="15" t="s">
        <v>43</v>
      </c>
      <c r="D44" s="16">
        <v>4265</v>
      </c>
    </row>
    <row r="45" spans="2:4" ht="12.75">
      <c r="B45" s="14"/>
      <c r="C45" s="15" t="s">
        <v>44</v>
      </c>
      <c r="D45" s="16">
        <v>4000</v>
      </c>
    </row>
    <row r="46" spans="2:4" ht="12.75">
      <c r="B46" s="14"/>
      <c r="C46" s="15" t="s">
        <v>17</v>
      </c>
      <c r="D46" s="16">
        <v>100</v>
      </c>
    </row>
    <row r="47" spans="2:4" ht="25.5">
      <c r="B47" s="14"/>
      <c r="C47" s="15" t="s">
        <v>38</v>
      </c>
      <c r="D47" s="16">
        <v>10700</v>
      </c>
    </row>
    <row r="48" spans="2:4" s="13" customFormat="1" ht="51">
      <c r="B48" s="10"/>
      <c r="C48" s="11" t="s">
        <v>45</v>
      </c>
      <c r="D48" s="17">
        <f>SUM(D49:D60)</f>
        <v>2872047</v>
      </c>
    </row>
    <row r="49" spans="2:4" ht="12.75">
      <c r="B49" s="14"/>
      <c r="C49" s="15" t="s">
        <v>40</v>
      </c>
      <c r="D49" s="16">
        <v>2047494</v>
      </c>
    </row>
    <row r="50" spans="2:4" ht="12.75">
      <c r="B50" s="14"/>
      <c r="C50" s="15" t="s">
        <v>41</v>
      </c>
      <c r="D50" s="16">
        <v>9335</v>
      </c>
    </row>
    <row r="51" spans="2:4" ht="12.75">
      <c r="B51" s="14"/>
      <c r="C51" s="15" t="s">
        <v>42</v>
      </c>
      <c r="D51" s="16">
        <v>538</v>
      </c>
    </row>
    <row r="52" spans="2:4" ht="12.75">
      <c r="B52" s="14"/>
      <c r="C52" s="15" t="s">
        <v>43</v>
      </c>
      <c r="D52" s="16">
        <v>98500</v>
      </c>
    </row>
    <row r="53" spans="2:4" ht="14.25" customHeight="1">
      <c r="B53" s="14"/>
      <c r="C53" s="15" t="s">
        <v>46</v>
      </c>
      <c r="D53" s="16">
        <v>31000</v>
      </c>
    </row>
    <row r="54" spans="2:4" ht="12.75">
      <c r="B54" s="14"/>
      <c r="C54" s="15" t="s">
        <v>47</v>
      </c>
      <c r="D54" s="16">
        <v>1380</v>
      </c>
    </row>
    <row r="55" spans="2:4" ht="12.75">
      <c r="B55" s="14"/>
      <c r="C55" s="15" t="s">
        <v>48</v>
      </c>
      <c r="D55" s="16">
        <v>455000</v>
      </c>
    </row>
    <row r="56" spans="2:4" ht="25.5">
      <c r="B56" s="14"/>
      <c r="C56" s="15" t="s">
        <v>49</v>
      </c>
      <c r="D56" s="16">
        <v>3200</v>
      </c>
    </row>
    <row r="57" spans="2:4" ht="38.25">
      <c r="B57" s="14"/>
      <c r="C57" s="15" t="s">
        <v>50</v>
      </c>
      <c r="D57" s="16">
        <v>300</v>
      </c>
    </row>
    <row r="58" spans="2:4" ht="12.75">
      <c r="B58" s="14"/>
      <c r="C58" s="15" t="s">
        <v>44</v>
      </c>
      <c r="D58" s="16">
        <v>213500</v>
      </c>
    </row>
    <row r="59" spans="2:4" ht="12.75">
      <c r="B59" s="14"/>
      <c r="C59" s="15" t="s">
        <v>17</v>
      </c>
      <c r="D59" s="16">
        <v>2300</v>
      </c>
    </row>
    <row r="60" spans="2:4" ht="25.5">
      <c r="B60" s="14"/>
      <c r="C60" s="15" t="s">
        <v>38</v>
      </c>
      <c r="D60" s="16">
        <v>9500</v>
      </c>
    </row>
    <row r="61" spans="2:4" s="13" customFormat="1" ht="38.25">
      <c r="B61" s="10"/>
      <c r="C61" s="11" t="s">
        <v>51</v>
      </c>
      <c r="D61" s="17">
        <f>SUM(D62:D65)</f>
        <v>306300</v>
      </c>
    </row>
    <row r="62" spans="2:4" ht="12.75">
      <c r="B62" s="14"/>
      <c r="C62" s="15" t="s">
        <v>52</v>
      </c>
      <c r="D62" s="16">
        <v>144300</v>
      </c>
    </row>
    <row r="63" spans="2:4" ht="25.5">
      <c r="B63" s="14"/>
      <c r="C63" s="15" t="s">
        <v>53</v>
      </c>
      <c r="D63" s="16">
        <v>140000</v>
      </c>
    </row>
    <row r="64" spans="2:4" ht="38.25">
      <c r="B64" s="14"/>
      <c r="C64" s="15" t="s">
        <v>54</v>
      </c>
      <c r="D64" s="16">
        <v>21900</v>
      </c>
    </row>
    <row r="65" spans="2:4" ht="25.5">
      <c r="B65" s="14"/>
      <c r="C65" s="15" t="s">
        <v>38</v>
      </c>
      <c r="D65" s="16">
        <v>100</v>
      </c>
    </row>
    <row r="66" spans="2:4" s="13" customFormat="1" ht="25.5">
      <c r="B66" s="10"/>
      <c r="C66" s="11" t="s">
        <v>55</v>
      </c>
      <c r="D66" s="17">
        <f>SUM(D67:D68)</f>
        <v>8119020</v>
      </c>
    </row>
    <row r="67" spans="2:4" ht="12.75">
      <c r="B67" s="14"/>
      <c r="C67" s="15" t="s">
        <v>56</v>
      </c>
      <c r="D67" s="16">
        <v>8019020</v>
      </c>
    </row>
    <row r="68" spans="2:4" ht="12.75">
      <c r="B68" s="14"/>
      <c r="C68" s="15" t="s">
        <v>57</v>
      </c>
      <c r="D68" s="16">
        <v>100000</v>
      </c>
    </row>
    <row r="69" spans="2:4" s="9" customFormat="1" ht="12.75">
      <c r="B69" s="6" t="s">
        <v>58</v>
      </c>
      <c r="C69" s="7" t="s">
        <v>59</v>
      </c>
      <c r="D69" s="18">
        <f>SUM(D70,D72,D74)</f>
        <v>10648907</v>
      </c>
    </row>
    <row r="70" spans="2:4" s="13" customFormat="1" ht="25.5">
      <c r="B70" s="10"/>
      <c r="C70" s="11" t="s">
        <v>60</v>
      </c>
      <c r="D70" s="17">
        <f>SUM(D71)</f>
        <v>7991562</v>
      </c>
    </row>
    <row r="71" spans="2:4" ht="12.75">
      <c r="B71" s="14"/>
      <c r="C71" s="15" t="s">
        <v>61</v>
      </c>
      <c r="D71" s="16">
        <v>7991562</v>
      </c>
    </row>
    <row r="72" spans="2:4" s="13" customFormat="1" ht="25.5">
      <c r="B72" s="10"/>
      <c r="C72" s="11" t="s">
        <v>62</v>
      </c>
      <c r="D72" s="17">
        <f>SUM(D73)</f>
        <v>2450721</v>
      </c>
    </row>
    <row r="73" spans="2:4" ht="12.75">
      <c r="B73" s="14"/>
      <c r="C73" s="15" t="s">
        <v>61</v>
      </c>
      <c r="D73" s="16">
        <v>2450721</v>
      </c>
    </row>
    <row r="74" spans="2:4" s="13" customFormat="1" ht="25.5">
      <c r="B74" s="10"/>
      <c r="C74" s="11" t="s">
        <v>63</v>
      </c>
      <c r="D74" s="17">
        <f>SUM(D75)</f>
        <v>206624</v>
      </c>
    </row>
    <row r="75" spans="2:4" ht="12.75">
      <c r="B75" s="14"/>
      <c r="C75" s="15" t="s">
        <v>61</v>
      </c>
      <c r="D75" s="16">
        <v>206624</v>
      </c>
    </row>
    <row r="76" spans="2:4" s="9" customFormat="1" ht="12.75">
      <c r="B76" s="6" t="s">
        <v>64</v>
      </c>
      <c r="C76" s="7" t="s">
        <v>65</v>
      </c>
      <c r="D76" s="18">
        <f>SUM(D79,D77)</f>
        <v>394881</v>
      </c>
    </row>
    <row r="77" spans="2:4" s="13" customFormat="1" ht="12.75">
      <c r="B77" s="10"/>
      <c r="C77" s="11" t="s">
        <v>66</v>
      </c>
      <c r="D77" s="17">
        <f>SUM(D78:D78)</f>
        <v>10831</v>
      </c>
    </row>
    <row r="78" spans="2:4" ht="63.75">
      <c r="B78" s="14"/>
      <c r="C78" s="15" t="s">
        <v>67</v>
      </c>
      <c r="D78" s="16">
        <v>10831</v>
      </c>
    </row>
    <row r="79" spans="2:4" s="13" customFormat="1" ht="12.75">
      <c r="B79" s="10"/>
      <c r="C79" s="11" t="s">
        <v>68</v>
      </c>
      <c r="D79" s="17">
        <f>SUM(D80)</f>
        <v>384050</v>
      </c>
    </row>
    <row r="80" spans="2:4" ht="12.75">
      <c r="B80" s="14"/>
      <c r="C80" s="15" t="s">
        <v>9</v>
      </c>
      <c r="D80" s="16">
        <v>384050</v>
      </c>
    </row>
    <row r="81" spans="2:4" s="9" customFormat="1" ht="12.75">
      <c r="B81" s="6" t="s">
        <v>69</v>
      </c>
      <c r="C81" s="7" t="s">
        <v>70</v>
      </c>
      <c r="D81" s="18">
        <f>SUM(D82,D84,D87,D89,D93,D96,D99)</f>
        <v>7487900</v>
      </c>
    </row>
    <row r="82" spans="2:4" s="13" customFormat="1" ht="12.75">
      <c r="B82" s="10"/>
      <c r="C82" s="11" t="s">
        <v>71</v>
      </c>
      <c r="D82" s="17">
        <f>SUM(D83)</f>
        <v>269000</v>
      </c>
    </row>
    <row r="83" spans="2:4" ht="51" customHeight="1">
      <c r="B83" s="14"/>
      <c r="C83" s="15" t="s">
        <v>24</v>
      </c>
      <c r="D83" s="16">
        <v>269000</v>
      </c>
    </row>
    <row r="84" spans="2:4" s="13" customFormat="1" ht="42.75" customHeight="1">
      <c r="B84" s="10"/>
      <c r="C84" s="11" t="s">
        <v>72</v>
      </c>
      <c r="D84" s="17">
        <f>SUM(D85:D86)</f>
        <v>5988000</v>
      </c>
    </row>
    <row r="85" spans="2:4" ht="51" customHeight="1">
      <c r="B85" s="14"/>
      <c r="C85" s="15" t="s">
        <v>24</v>
      </c>
      <c r="D85" s="16">
        <v>5985000</v>
      </c>
    </row>
    <row r="86" spans="2:4" ht="52.5" customHeight="1">
      <c r="B86" s="14"/>
      <c r="C86" s="15" t="s">
        <v>25</v>
      </c>
      <c r="D86" s="16">
        <v>3000</v>
      </c>
    </row>
    <row r="87" spans="2:4" s="13" customFormat="1" ht="51">
      <c r="B87" s="10"/>
      <c r="C87" s="11" t="s">
        <v>73</v>
      </c>
      <c r="D87" s="17">
        <f>SUM(D88)</f>
        <v>25000</v>
      </c>
    </row>
    <row r="88" spans="2:4" ht="50.25" customHeight="1">
      <c r="B88" s="14"/>
      <c r="C88" s="15" t="s">
        <v>24</v>
      </c>
      <c r="D88" s="16">
        <v>25000</v>
      </c>
    </row>
    <row r="89" spans="2:4" s="13" customFormat="1" ht="25.5">
      <c r="B89" s="10"/>
      <c r="C89" s="11" t="s">
        <v>74</v>
      </c>
      <c r="D89" s="17">
        <f>SUM(D90:D92)</f>
        <v>600500</v>
      </c>
    </row>
    <row r="90" spans="2:4" ht="12.75">
      <c r="B90" s="14"/>
      <c r="C90" s="15" t="s">
        <v>11</v>
      </c>
      <c r="D90" s="16">
        <v>1500</v>
      </c>
    </row>
    <row r="91" spans="2:4" ht="52.5" customHeight="1">
      <c r="B91" s="14"/>
      <c r="C91" s="15" t="s">
        <v>24</v>
      </c>
      <c r="D91" s="16">
        <v>221000</v>
      </c>
    </row>
    <row r="92" spans="2:4" ht="38.25">
      <c r="B92" s="14"/>
      <c r="C92" s="15" t="s">
        <v>75</v>
      </c>
      <c r="D92" s="16">
        <v>378000</v>
      </c>
    </row>
    <row r="93" spans="2:4" s="13" customFormat="1" ht="12.75">
      <c r="B93" s="10"/>
      <c r="C93" s="11" t="s">
        <v>76</v>
      </c>
      <c r="D93" s="17">
        <f>SUM(D94:D95)</f>
        <v>330200</v>
      </c>
    </row>
    <row r="94" spans="2:4" ht="12.75">
      <c r="B94" s="14"/>
      <c r="C94" s="15" t="s">
        <v>11</v>
      </c>
      <c r="D94" s="16">
        <v>200</v>
      </c>
    </row>
    <row r="95" spans="2:4" ht="38.25">
      <c r="B95" s="14"/>
      <c r="C95" s="15" t="s">
        <v>75</v>
      </c>
      <c r="D95" s="16">
        <v>330000</v>
      </c>
    </row>
    <row r="96" spans="2:4" s="13" customFormat="1" ht="25.5">
      <c r="B96" s="10"/>
      <c r="C96" s="11" t="s">
        <v>77</v>
      </c>
      <c r="D96" s="17">
        <f>SUM(D97:D98)</f>
        <v>173200</v>
      </c>
    </row>
    <row r="97" spans="2:4" ht="12.75">
      <c r="B97" s="14"/>
      <c r="C97" s="15" t="s">
        <v>9</v>
      </c>
      <c r="D97" s="16">
        <v>58000</v>
      </c>
    </row>
    <row r="98" spans="2:4" ht="57" customHeight="1">
      <c r="B98" s="14"/>
      <c r="C98" s="15" t="s">
        <v>24</v>
      </c>
      <c r="D98" s="16">
        <v>115200</v>
      </c>
    </row>
    <row r="99" spans="2:4" s="13" customFormat="1" ht="12.75">
      <c r="B99" s="10"/>
      <c r="C99" s="11" t="s">
        <v>78</v>
      </c>
      <c r="D99" s="17">
        <f>SUM(D100)</f>
        <v>102000</v>
      </c>
    </row>
    <row r="100" spans="2:4" ht="38.25">
      <c r="B100" s="14"/>
      <c r="C100" s="15" t="s">
        <v>75</v>
      </c>
      <c r="D100" s="16">
        <v>102000</v>
      </c>
    </row>
    <row r="101" spans="2:4" s="9" customFormat="1" ht="17.25" customHeight="1">
      <c r="B101" s="6" t="s">
        <v>79</v>
      </c>
      <c r="C101" s="7" t="s">
        <v>80</v>
      </c>
      <c r="D101" s="18">
        <f>SUM(D102)</f>
        <v>175337</v>
      </c>
    </row>
    <row r="102" spans="2:4" s="13" customFormat="1" ht="12.75">
      <c r="B102" s="10"/>
      <c r="C102" s="11" t="s">
        <v>81</v>
      </c>
      <c r="D102" s="17">
        <f>SUM(D103:D104)</f>
        <v>175337</v>
      </c>
    </row>
    <row r="103" spans="2:4" ht="63.75">
      <c r="B103" s="14"/>
      <c r="C103" s="15" t="s">
        <v>67</v>
      </c>
      <c r="D103" s="16">
        <v>130337</v>
      </c>
    </row>
    <row r="104" spans="2:4" ht="12.75">
      <c r="B104" s="14"/>
      <c r="C104" s="15" t="s">
        <v>11</v>
      </c>
      <c r="D104" s="16">
        <v>45000</v>
      </c>
    </row>
    <row r="105" spans="2:4" s="9" customFormat="1" ht="12.75">
      <c r="B105" s="6" t="s">
        <v>82</v>
      </c>
      <c r="C105" s="7" t="s">
        <v>83</v>
      </c>
      <c r="D105" s="18">
        <f>SUM(D106)</f>
        <v>30000</v>
      </c>
    </row>
    <row r="106" spans="2:4" s="13" customFormat="1" ht="12.75">
      <c r="B106" s="10"/>
      <c r="C106" s="11" t="s">
        <v>84</v>
      </c>
      <c r="D106" s="17">
        <f>SUM(D107:D107)</f>
        <v>30000</v>
      </c>
    </row>
    <row r="107" spans="2:4" ht="12.75">
      <c r="B107" s="14"/>
      <c r="C107" s="15" t="s">
        <v>9</v>
      </c>
      <c r="D107" s="16">
        <v>30000</v>
      </c>
    </row>
    <row r="108" spans="2:4" s="9" customFormat="1" ht="12.75">
      <c r="B108" s="6"/>
      <c r="C108" s="19" t="s">
        <v>85</v>
      </c>
      <c r="D108" s="18">
        <f>SUM(D105,D101,D81,D76,D69,D36,D33,D30,D23,D14,D5)</f>
        <v>55628037</v>
      </c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2007-01-17T21:17:07Z</dcterms:created>
  <dcterms:modified xsi:type="dcterms:W3CDTF">2007-03-24T18:04:37Z</dcterms:modified>
  <cp:category/>
  <cp:version/>
  <cp:contentType/>
  <cp:contentStatus/>
</cp:coreProperties>
</file>