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<sst xmlns="http://schemas.openxmlformats.org/spreadsheetml/2006/main" count="154" uniqueCount="145">
  <si>
    <t>Załacznik Nr 2</t>
  </si>
  <si>
    <t>Plan wydatków budżetu miasta Pionki na  2007 r.</t>
  </si>
  <si>
    <t>według działów i rozdziałów w rozbiciu na wydatki bieżące i inwestycyjne</t>
  </si>
  <si>
    <t>w  złotych</t>
  </si>
  <si>
    <t>Dział</t>
  </si>
  <si>
    <t>Rozdział</t>
  </si>
  <si>
    <t>Nazwa</t>
  </si>
  <si>
    <t>Plan
na 2007 r.
(6+12)</t>
  </si>
  <si>
    <t>z tego:</t>
  </si>
  <si>
    <t>Wydatki bieżące</t>
  </si>
  <si>
    <t>w tym:</t>
  </si>
  <si>
    <t>Wydatki majątkowe</t>
  </si>
  <si>
    <t>Wynagro-
dzenia</t>
  </si>
  <si>
    <t>Pochodne od 
wynagrodzeń</t>
  </si>
  <si>
    <t>Dotacje</t>
  </si>
  <si>
    <t>Wydatki na obsługę długu</t>
  </si>
  <si>
    <t>Wydatki
z tytułu poręczeń
i gwarancji</t>
  </si>
  <si>
    <t>010</t>
  </si>
  <si>
    <t>ROLNICTWO I ŁOWIECTWO</t>
  </si>
  <si>
    <t>01030</t>
  </si>
  <si>
    <t>Rolnictwo i łowiectwo</t>
  </si>
  <si>
    <t>400</t>
  </si>
  <si>
    <t>WYTWARZANIE I ZAOPATRYWANIE W ENERGIĘ ELEKTRYZCNĄ, GAZ I WODĘ</t>
  </si>
  <si>
    <t>40001</t>
  </si>
  <si>
    <t>Dostarczanie ciepła</t>
  </si>
  <si>
    <t>40002</t>
  </si>
  <si>
    <t>Dostraczanie wody</t>
  </si>
  <si>
    <t>600</t>
  </si>
  <si>
    <t>TRANSPORT I ŁĄCZNOŚĆ</t>
  </si>
  <si>
    <t>60004</t>
  </si>
  <si>
    <t>Lokalny transport zbiorowy</t>
  </si>
  <si>
    <t>60016</t>
  </si>
  <si>
    <t>Drogi publiczne gminne</t>
  </si>
  <si>
    <t>630</t>
  </si>
  <si>
    <t>TURYSTYKA</t>
  </si>
  <si>
    <t>63095</t>
  </si>
  <si>
    <t>Pozostała działaność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</si>
  <si>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</si>
  <si>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</si>
  <si>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</si>
  <si>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</si>
  <si>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</si>
  <si>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</si>
  <si>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</si>
  <si>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</si>
  <si>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</si>
  <si>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</si>
  <si>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</si>
  <si>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</si>
  <si>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 xml:space="preserve">75022 </t>
  </si>
  <si>
    <t>Rady gmin (miast i miast na prawach powiatu)</t>
  </si>
  <si>
    <t>75023</t>
  </si>
  <si>
    <t>Urzędy gmin (miast i miast na prawach powiatu)</t>
  </si>
  <si>
    <t>75075</t>
  </si>
  <si>
    <t>Promocja jednostek samorządu terytorialnego</t>
  </si>
  <si>
    <t>75095</t>
  </si>
  <si>
    <t>URZĘDY NACZELNYCH ORGANÓW WŁADZY PAŃSTWOWEJ, KONTROLI PRAWA ORAZ SĄDOWNICTWA</t>
  </si>
  <si>
    <t>75101</t>
  </si>
  <si>
    <t>Urzędy naczelnych organów władzy państwowej, kontroli i ochrony prawa</t>
  </si>
  <si>
    <t>OBRONA NARODOWA</t>
  </si>
  <si>
    <t>75212</t>
  </si>
  <si>
    <t>Pozostałe wydatki obronne</t>
  </si>
  <si>
    <t>BEZPIECZEŃSTWO PUBLICZNE I OCHRONA PRZECIWPOŻAROWA</t>
  </si>
  <si>
    <t>75412</t>
  </si>
  <si>
    <t>Ochotnicze Straże Pożarne</t>
  </si>
  <si>
    <t>75414</t>
  </si>
  <si>
    <t>Obrona cywilna</t>
  </si>
  <si>
    <t>75416</t>
  </si>
  <si>
    <t>Straż Miejska</t>
  </si>
  <si>
    <t>75495</t>
  </si>
  <si>
    <t>DOCHODY OD OSÓB PRAWNYCH, OD OSÓB FIZYCZNYCH I OD INNYCH JEDNOSTEK NIEPOSIADAJĄCYCH OSOBOWOŚCI PRAWNEJ ORAZ WYDATKI ZWIĄZABE Z ICH POBOREM</t>
  </si>
  <si>
    <t>75647</t>
  </si>
  <si>
    <t>Pobór podatków, opłat i nieopodatkownych nalezności budżetowych</t>
  </si>
  <si>
    <t>OBSŁUGA DŁUGU PUBLICZNEGO</t>
  </si>
  <si>
    <t xml:space="preserve">75702 </t>
  </si>
  <si>
    <t>Obsługa papierów wartościowych, kredytów i pozyczek jednostek samorządu terytorialnego</t>
  </si>
  <si>
    <t>RÓŻNE ROZLICZENIA</t>
  </si>
  <si>
    <t xml:space="preserve">75818  </t>
  </si>
  <si>
    <t>Rezerwy ogólne i celowe</t>
  </si>
  <si>
    <t>OŚWIATA I WYCHOWANIE</t>
  </si>
  <si>
    <t>80101</t>
  </si>
  <si>
    <t>Szkoły podstawowe</t>
  </si>
  <si>
    <t>80103</t>
  </si>
  <si>
    <t>Oddziały przedszkolne w szkołach podstwowych</t>
  </si>
  <si>
    <t>80104</t>
  </si>
  <si>
    <t>Przedszkola</t>
  </si>
  <si>
    <t>80110</t>
  </si>
  <si>
    <t>Gimnazja</t>
  </si>
  <si>
    <t>80114</t>
  </si>
  <si>
    <t>Zespoły ekonomiczno administracyjne szkół</t>
  </si>
  <si>
    <t>80146</t>
  </si>
  <si>
    <t>Dokształcanie i doskonalenie nauczycieli</t>
  </si>
  <si>
    <t>OCHRONA ZDROWIA</t>
  </si>
  <si>
    <t>85149</t>
  </si>
  <si>
    <t>Programy profilaktyki zdrowotnej</t>
  </si>
  <si>
    <t>85153</t>
  </si>
  <si>
    <t>Zwalczanie narkomanii</t>
  </si>
  <si>
    <t>85154</t>
  </si>
  <si>
    <t>Przeciwdziałanie alkoholizmowi</t>
  </si>
  <si>
    <t>85195</t>
  </si>
  <si>
    <t>POMOC SPOŁECZNA</t>
  </si>
  <si>
    <t xml:space="preserve">85203 </t>
  </si>
  <si>
    <t>Ośrodki wsparcia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</si>
  <si>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</si>
  <si>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</si>
  <si>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</si>
  <si>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 świadczenia rodzinne</t>
  </si>
  <si>
    <t xml:space="preserve">85214 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</si>
  <si>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</si>
  <si>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</si>
  <si>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</si>
  <si>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</si>
  <si>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</si>
  <si>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</si>
  <si>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</si>
  <si>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</si>
  <si>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POZOSTAŁE ZADANIA W ZAKRESIE POLITYKI SPOŁECZNEJ</t>
  </si>
  <si>
    <t>85395</t>
  </si>
  <si>
    <t>EDUKACYJNA OPIEKA WYCHOWAWCZA</t>
  </si>
  <si>
    <t>85401</t>
  </si>
  <si>
    <t>Świetlice szkolne</t>
  </si>
  <si>
    <t>85495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</si>
  <si>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</si>
  <si>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</si>
  <si>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</si>
  <si>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</si>
  <si>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</si>
  <si>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</si>
  <si>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</si>
  <si>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</si>
  <si>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</si>
  <si>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</si>
  <si>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</si>
  <si>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</si>
  <si>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</si>
  <si>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</si>
  <si>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</si>
  <si>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</si>
  <si>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</si>
  <si>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</si>
  <si>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KULTURA FIZYCZNA I SPORT</t>
  </si>
  <si>
    <t>92601</t>
  </si>
  <si>
    <t>Obiekty sportowe</t>
  </si>
  <si>
    <t>92695</t>
  </si>
  <si>
    <t>Ogółem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</si>
</sst>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N6" sqref="N6"/>
    </sheetView>
  </sheetViews>
  <sheetFormatPr defaultColWidth="9.140625" defaultRowHeight="12.75"/>
  <cols>
    <col min="1" max="1" width="6.57421875" style="1" customWidth="1"/>
    <col min="2" max="2" width="8.8515625" style="1" bestFit="1" customWidth="1"/>
    <col min="3" max="3" width="32.421875" style="1" customWidth="1"/>
    <col min="4" max="7" width="11.57421875" style="1" customWidth="1"/>
    <col min="8" max="10" width="10.7109375" style="1" customWidth="1"/>
    <col min="11" max="11" width="11.7109375" style="1" customWidth="1"/>
    <col min="12" max="16384" width="9.140625" style="2" customWidth="1"/>
  </cols>
  <sheetData>
    <row r="1" spans="10:11" ht="12.75">
      <c r="J1" s="23" t="s">
        <v>0</v>
      </c>
      <c r="K1" s="23"/>
    </row>
    <row r="2" spans="1:11" ht="18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3"/>
      <c r="B4" s="3"/>
      <c r="C4" s="3"/>
      <c r="D4" s="3"/>
      <c r="E4" s="3"/>
      <c r="K4" s="4" t="s">
        <v>3</v>
      </c>
    </row>
    <row r="5" spans="1:11" ht="18.75" customHeight="1">
      <c r="A5" s="19" t="s">
        <v>4</v>
      </c>
      <c r="B5" s="19" t="s">
        <v>5</v>
      </c>
      <c r="C5" s="26" t="s">
        <v>6</v>
      </c>
      <c r="D5" s="19" t="s">
        <v>7</v>
      </c>
      <c r="E5" s="19" t="s">
        <v>8</v>
      </c>
      <c r="F5" s="19"/>
      <c r="G5" s="19"/>
      <c r="H5" s="19"/>
      <c r="I5" s="19"/>
      <c r="J5" s="19"/>
      <c r="K5" s="19"/>
    </row>
    <row r="6" spans="1:11" ht="20.25" customHeight="1">
      <c r="A6" s="19"/>
      <c r="B6" s="19"/>
      <c r="C6" s="27"/>
      <c r="D6" s="19"/>
      <c r="E6" s="19" t="s">
        <v>9</v>
      </c>
      <c r="F6" s="19" t="s">
        <v>10</v>
      </c>
      <c r="G6" s="19"/>
      <c r="H6" s="19"/>
      <c r="I6" s="19"/>
      <c r="J6" s="19"/>
      <c r="K6" s="19" t="s">
        <v>11</v>
      </c>
    </row>
    <row r="7" spans="1:11" ht="51">
      <c r="A7" s="19"/>
      <c r="B7" s="19"/>
      <c r="C7" s="28"/>
      <c r="D7" s="19"/>
      <c r="E7" s="19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19"/>
    </row>
    <row r="8" spans="1:11" ht="6" customHeight="1">
      <c r="A8" s="6">
        <v>1</v>
      </c>
      <c r="B8" s="6">
        <v>2</v>
      </c>
      <c r="C8" s="6">
        <v>4</v>
      </c>
      <c r="D8" s="6">
        <v>5</v>
      </c>
      <c r="E8" s="6">
        <v>6</v>
      </c>
      <c r="F8" s="6">
        <v>7</v>
      </c>
      <c r="G8" s="6">
        <v>8</v>
      </c>
      <c r="H8" s="6">
        <v>9</v>
      </c>
      <c r="I8" s="6">
        <v>10</v>
      </c>
      <c r="J8" s="6">
        <v>11</v>
      </c>
      <c r="K8" s="6">
        <v>12</v>
      </c>
    </row>
    <row r="9" spans="1:11" ht="13.5" customHeight="1">
      <c r="A9" s="7" t="s">
        <v>17</v>
      </c>
      <c r="B9" s="8"/>
      <c r="C9" s="9" t="s">
        <v>18</v>
      </c>
      <c r="D9" s="10">
        <f>SUM(D10)</f>
        <v>200</v>
      </c>
      <c r="E9" s="10">
        <f aca="true" t="shared" si="0" ref="E9:K9">SUM(E10)</f>
        <v>200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</row>
    <row r="10" spans="1:11" ht="12.75">
      <c r="A10" s="11"/>
      <c r="B10" s="11" t="s">
        <v>19</v>
      </c>
      <c r="C10" s="12" t="s">
        <v>20</v>
      </c>
      <c r="D10" s="13">
        <f>SUM(E10,K10)</f>
        <v>200</v>
      </c>
      <c r="E10" s="13">
        <v>200</v>
      </c>
      <c r="F10" s="13"/>
      <c r="G10" s="13"/>
      <c r="H10" s="13"/>
      <c r="I10" s="13"/>
      <c r="J10" s="13"/>
      <c r="K10" s="13"/>
    </row>
    <row r="11" spans="1:11" ht="38.25">
      <c r="A11" s="11" t="s">
        <v>21</v>
      </c>
      <c r="B11" s="11"/>
      <c r="C11" s="12" t="s">
        <v>22</v>
      </c>
      <c r="D11" s="13">
        <f>SUM(D12:D13)</f>
        <v>17654200</v>
      </c>
      <c r="E11" s="13">
        <f aca="true" t="shared" si="1" ref="E11:K11">SUM(E12:E13)</f>
        <v>17304200</v>
      </c>
      <c r="F11" s="13">
        <f t="shared" si="1"/>
        <v>2287000</v>
      </c>
      <c r="G11" s="13">
        <f t="shared" si="1"/>
        <v>482500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350000</v>
      </c>
    </row>
    <row r="12" spans="1:11" ht="12.75">
      <c r="A12" s="11"/>
      <c r="B12" s="11" t="s">
        <v>23</v>
      </c>
      <c r="C12" s="12" t="s">
        <v>24</v>
      </c>
      <c r="D12" s="13">
        <f aca="true" t="shared" si="2" ref="D12:D83">SUM(E12,K12)</f>
        <v>13097300</v>
      </c>
      <c r="E12" s="13">
        <v>12957300</v>
      </c>
      <c r="F12" s="13">
        <v>1110000</v>
      </c>
      <c r="G12" s="13">
        <v>236500</v>
      </c>
      <c r="H12" s="13"/>
      <c r="I12" s="13"/>
      <c r="J12" s="13"/>
      <c r="K12" s="13">
        <v>140000</v>
      </c>
    </row>
    <row r="13" spans="1:11" ht="12.75">
      <c r="A13" s="11"/>
      <c r="B13" s="11" t="s">
        <v>25</v>
      </c>
      <c r="C13" s="12" t="s">
        <v>26</v>
      </c>
      <c r="D13" s="13">
        <f t="shared" si="2"/>
        <v>4556900</v>
      </c>
      <c r="E13" s="13">
        <v>4346900</v>
      </c>
      <c r="F13" s="13">
        <v>1177000</v>
      </c>
      <c r="G13" s="13">
        <v>246000</v>
      </c>
      <c r="H13" s="13"/>
      <c r="I13" s="13"/>
      <c r="J13" s="13"/>
      <c r="K13" s="13">
        <v>210000</v>
      </c>
    </row>
    <row r="14" spans="1:11" ht="12.75">
      <c r="A14" s="11" t="s">
        <v>27</v>
      </c>
      <c r="B14" s="11"/>
      <c r="C14" s="12" t="s">
        <v>28</v>
      </c>
      <c r="D14" s="13">
        <f>SUM(D15:D16)</f>
        <v>2130300</v>
      </c>
      <c r="E14" s="13">
        <f aca="true" t="shared" si="3" ref="E14:K14">SUM(E15:E16)</f>
        <v>465000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1665300</v>
      </c>
    </row>
    <row r="15" spans="1:11" ht="12.75">
      <c r="A15" s="11"/>
      <c r="B15" s="11" t="s">
        <v>29</v>
      </c>
      <c r="C15" s="12" t="s">
        <v>30</v>
      </c>
      <c r="D15" s="13">
        <f t="shared" si="2"/>
        <v>65000</v>
      </c>
      <c r="E15" s="13">
        <v>65000</v>
      </c>
      <c r="F15" s="13"/>
      <c r="G15" s="13"/>
      <c r="H15" s="13"/>
      <c r="I15" s="13"/>
      <c r="J15" s="13"/>
      <c r="K15" s="13">
        <v>0</v>
      </c>
    </row>
    <row r="16" spans="1:11" ht="12.75">
      <c r="A16" s="11"/>
      <c r="B16" s="11" t="s">
        <v>31</v>
      </c>
      <c r="C16" s="12" t="s">
        <v>32</v>
      </c>
      <c r="D16" s="13">
        <f t="shared" si="2"/>
        <v>2065300</v>
      </c>
      <c r="E16" s="13">
        <v>400000</v>
      </c>
      <c r="F16" s="13"/>
      <c r="G16" s="13"/>
      <c r="H16" s="13"/>
      <c r="I16" s="13"/>
      <c r="J16" s="13"/>
      <c r="K16" s="13">
        <v>1665300</v>
      </c>
    </row>
    <row r="17" spans="1:11" ht="12.75">
      <c r="A17" s="11" t="s">
        <v>33</v>
      </c>
      <c r="B17" s="11"/>
      <c r="C17" s="12" t="s">
        <v>34</v>
      </c>
      <c r="D17" s="13">
        <f>SUM(D18)</f>
        <v>2000</v>
      </c>
      <c r="E17" s="13">
        <f aca="true" t="shared" si="4" ref="E17:K17">SUM(E18)</f>
        <v>2000</v>
      </c>
      <c r="F17" s="13">
        <f t="shared" si="4"/>
        <v>0</v>
      </c>
      <c r="G17" s="13">
        <f t="shared" si="4"/>
        <v>0</v>
      </c>
      <c r="H17" s="13">
        <f t="shared" si="4"/>
        <v>2000</v>
      </c>
      <c r="I17" s="13">
        <f t="shared" si="4"/>
        <v>0</v>
      </c>
      <c r="J17" s="13">
        <f t="shared" si="4"/>
        <v>0</v>
      </c>
      <c r="K17" s="13">
        <f t="shared" si="4"/>
        <v>0</v>
      </c>
    </row>
    <row r="18" spans="1:11" ht="12.75">
      <c r="A18" s="11"/>
      <c r="B18" s="11" t="s">
        <v>35</v>
      </c>
      <c r="C18" s="12" t="s">
        <v>36</v>
      </c>
      <c r="D18" s="13">
        <f t="shared" si="2"/>
        <v>2000</v>
      </c>
      <c r="E18" s="13">
        <v>2000</v>
      </c>
      <c r="F18" s="13"/>
      <c r="G18" s="13"/>
      <c r="H18" s="13">
        <v>2000</v>
      </c>
      <c r="I18" s="13"/>
      <c r="J18" s="13"/>
      <c r="K18" s="13">
        <v>0</v>
      </c>
    </row>
    <row r="19" spans="1:11" ht="12.75">
      <c r="A19" s="11" t="s">
        <v>37</v>
      </c>
      <c r="B19" s="11"/>
      <c r="C19" s="12" t="s">
        <v>38</v>
      </c>
      <c r="D19" s="13">
        <f>SUM(D20)</f>
        <v>2004800</v>
      </c>
      <c r="E19" s="13">
        <f aca="true" t="shared" si="5" ref="E19:K19">SUM(E20)</f>
        <v>1954800</v>
      </c>
      <c r="F19" s="13">
        <f t="shared" si="5"/>
        <v>0</v>
      </c>
      <c r="G19" s="13">
        <f t="shared" si="5"/>
        <v>0</v>
      </c>
      <c r="H19" s="13">
        <f t="shared" si="5"/>
        <v>0</v>
      </c>
      <c r="I19" s="13">
        <f t="shared" si="5"/>
        <v>0</v>
      </c>
      <c r="J19" s="13">
        <f t="shared" si="5"/>
        <v>0</v>
      </c>
      <c r="K19" s="13">
        <f t="shared" si="5"/>
        <v>50000</v>
      </c>
    </row>
    <row r="20" spans="1:11" ht="25.5">
      <c r="A20" s="11"/>
      <c r="B20" s="11" t="s">
        <v>39</v>
      </c>
      <c r="C20" s="12" t="s">
        <v>40</v>
      </c>
      <c r="D20" s="13">
        <f>SUM(E20,K20)</f>
        <v>2004800</v>
      </c>
      <c r="E20" s="13">
        <v>1954800</v>
      </c>
      <c r="F20" s="13"/>
      <c r="G20" s="13"/>
      <c r="H20" s="13"/>
      <c r="I20" s="13"/>
      <c r="J20" s="13"/>
      <c r="K20" s="13">
        <v>50000</v>
      </c>
    </row>
    <row r="21" spans="1:11" ht="12.75">
      <c r="A21" s="11" t="s">
        <v>41</v>
      </c>
      <c r="B21" s="11"/>
      <c r="C21" s="12" t="s">
        <v>42</v>
      </c>
      <c r="D21" s="13">
        <f>SUM(D22)</f>
        <v>45770</v>
      </c>
      <c r="E21" s="13">
        <f aca="true" t="shared" si="6" ref="E21:K21">SUM(E22)</f>
        <v>45770</v>
      </c>
      <c r="F21" s="13">
        <f t="shared" si="6"/>
        <v>5400</v>
      </c>
      <c r="G21" s="13">
        <f t="shared" si="6"/>
        <v>370</v>
      </c>
      <c r="H21" s="13">
        <f t="shared" si="6"/>
        <v>0</v>
      </c>
      <c r="I21" s="13">
        <f t="shared" si="6"/>
        <v>0</v>
      </c>
      <c r="J21" s="13">
        <f t="shared" si="6"/>
        <v>0</v>
      </c>
      <c r="K21" s="13">
        <f t="shared" si="6"/>
        <v>0</v>
      </c>
    </row>
    <row r="22" spans="1:11" ht="25.5">
      <c r="A22" s="11"/>
      <c r="B22" s="11" t="s">
        <v>43</v>
      </c>
      <c r="C22" s="12" t="s">
        <v>44</v>
      </c>
      <c r="D22" s="13">
        <f t="shared" si="2"/>
        <v>45770</v>
      </c>
      <c r="E22" s="13">
        <v>45770</v>
      </c>
      <c r="F22" s="13">
        <v>5400</v>
      </c>
      <c r="G22" s="13">
        <v>370</v>
      </c>
      <c r="H22" s="13"/>
      <c r="I22" s="13"/>
      <c r="J22" s="13"/>
      <c r="K22" s="13">
        <v>0</v>
      </c>
    </row>
    <row r="23" spans="1:11" ht="12.75">
      <c r="A23" s="11" t="s">
        <v>45</v>
      </c>
      <c r="B23" s="11"/>
      <c r="C23" s="12" t="s">
        <v>46</v>
      </c>
      <c r="D23" s="13">
        <f>SUM(D24:D28)</f>
        <v>3361170</v>
      </c>
      <c r="E23" s="13">
        <f aca="true" t="shared" si="7" ref="E23:K23">SUM(E24:E28)</f>
        <v>3331170</v>
      </c>
      <c r="F23" s="13">
        <f t="shared" si="7"/>
        <v>2022421</v>
      </c>
      <c r="G23" s="13">
        <f t="shared" si="7"/>
        <v>392648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30000</v>
      </c>
    </row>
    <row r="24" spans="1:11" ht="12.75">
      <c r="A24" s="11"/>
      <c r="B24" s="11" t="s">
        <v>47</v>
      </c>
      <c r="C24" s="12" t="s">
        <v>48</v>
      </c>
      <c r="D24" s="13">
        <f t="shared" si="2"/>
        <v>105841</v>
      </c>
      <c r="E24" s="13">
        <v>105841</v>
      </c>
      <c r="F24" s="13">
        <v>82461</v>
      </c>
      <c r="G24" s="13">
        <v>16228</v>
      </c>
      <c r="H24" s="13"/>
      <c r="I24" s="13"/>
      <c r="J24" s="13"/>
      <c r="K24" s="13">
        <v>0</v>
      </c>
    </row>
    <row r="25" spans="1:11" ht="25.5">
      <c r="A25" s="11"/>
      <c r="B25" s="11" t="s">
        <v>49</v>
      </c>
      <c r="C25" s="12" t="s">
        <v>50</v>
      </c>
      <c r="D25" s="13">
        <f t="shared" si="2"/>
        <v>210300</v>
      </c>
      <c r="E25" s="13">
        <v>210300</v>
      </c>
      <c r="F25" s="13"/>
      <c r="G25" s="13"/>
      <c r="H25" s="13"/>
      <c r="I25" s="13"/>
      <c r="J25" s="13"/>
      <c r="K25" s="13">
        <v>0</v>
      </c>
    </row>
    <row r="26" spans="1:11" ht="25.5">
      <c r="A26" s="14"/>
      <c r="B26" s="11" t="s">
        <v>51</v>
      </c>
      <c r="C26" s="12" t="s">
        <v>52</v>
      </c>
      <c r="D26" s="13">
        <f t="shared" si="2"/>
        <v>2614549</v>
      </c>
      <c r="E26" s="13">
        <v>2584549</v>
      </c>
      <c r="F26" s="13">
        <v>1727000</v>
      </c>
      <c r="G26" s="13">
        <v>334900</v>
      </c>
      <c r="H26" s="13"/>
      <c r="I26" s="13"/>
      <c r="J26" s="13"/>
      <c r="K26" s="13">
        <v>30000</v>
      </c>
    </row>
    <row r="27" spans="1:11" ht="25.5">
      <c r="A27" s="14"/>
      <c r="B27" s="11" t="s">
        <v>53</v>
      </c>
      <c r="C27" s="12" t="s">
        <v>54</v>
      </c>
      <c r="D27" s="13">
        <f t="shared" si="2"/>
        <v>160000</v>
      </c>
      <c r="E27" s="13">
        <v>160000</v>
      </c>
      <c r="F27" s="13">
        <v>20000</v>
      </c>
      <c r="G27" s="13"/>
      <c r="H27" s="13"/>
      <c r="I27" s="13"/>
      <c r="J27" s="13"/>
      <c r="K27" s="13">
        <v>0</v>
      </c>
    </row>
    <row r="28" spans="1:11" ht="12.75">
      <c r="A28" s="14"/>
      <c r="B28" s="11" t="s">
        <v>55</v>
      </c>
      <c r="C28" s="12" t="s">
        <v>36</v>
      </c>
      <c r="D28" s="13">
        <f t="shared" si="2"/>
        <v>270480</v>
      </c>
      <c r="E28" s="13">
        <v>270480</v>
      </c>
      <c r="F28" s="13">
        <v>192960</v>
      </c>
      <c r="G28" s="13">
        <v>41520</v>
      </c>
      <c r="H28" s="13"/>
      <c r="I28" s="13"/>
      <c r="J28" s="13"/>
      <c r="K28" s="13">
        <v>0</v>
      </c>
    </row>
    <row r="29" spans="1:11" ht="51">
      <c r="A29" s="14">
        <v>751</v>
      </c>
      <c r="B29" s="11"/>
      <c r="C29" s="12" t="s">
        <v>56</v>
      </c>
      <c r="D29" s="13">
        <f>SUM(D30)</f>
        <v>3420</v>
      </c>
      <c r="E29" s="13">
        <f aca="true" t="shared" si="8" ref="E29:K29">SUM(E30)</f>
        <v>3420</v>
      </c>
      <c r="F29" s="13">
        <f t="shared" si="8"/>
        <v>2383</v>
      </c>
      <c r="G29" s="13">
        <f t="shared" si="8"/>
        <v>462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</row>
    <row r="30" spans="1:11" ht="25.5">
      <c r="A30" s="14"/>
      <c r="B30" s="11" t="s">
        <v>57</v>
      </c>
      <c r="C30" s="12" t="s">
        <v>58</v>
      </c>
      <c r="D30" s="13">
        <f t="shared" si="2"/>
        <v>3420</v>
      </c>
      <c r="E30" s="13">
        <v>3420</v>
      </c>
      <c r="F30" s="13">
        <v>2383</v>
      </c>
      <c r="G30" s="13">
        <v>462</v>
      </c>
      <c r="H30" s="13"/>
      <c r="I30" s="13"/>
      <c r="J30" s="13"/>
      <c r="K30" s="13">
        <v>0</v>
      </c>
    </row>
    <row r="31" spans="1:11" ht="12.75">
      <c r="A31" s="14">
        <v>752</v>
      </c>
      <c r="B31" s="11"/>
      <c r="C31" s="12" t="s">
        <v>59</v>
      </c>
      <c r="D31" s="13">
        <f>SUM(D32)</f>
        <v>6000</v>
      </c>
      <c r="E31" s="13">
        <f aca="true" t="shared" si="9" ref="E31:K31">SUM(E32)</f>
        <v>6000</v>
      </c>
      <c r="F31" s="13">
        <f t="shared" si="9"/>
        <v>0</v>
      </c>
      <c r="G31" s="13">
        <f t="shared" si="9"/>
        <v>0</v>
      </c>
      <c r="H31" s="13">
        <f t="shared" si="9"/>
        <v>0</v>
      </c>
      <c r="I31" s="13">
        <f t="shared" si="9"/>
        <v>0</v>
      </c>
      <c r="J31" s="13">
        <f t="shared" si="9"/>
        <v>0</v>
      </c>
      <c r="K31" s="13">
        <f t="shared" si="9"/>
        <v>0</v>
      </c>
    </row>
    <row r="32" spans="1:11" ht="12.75">
      <c r="A32" s="14"/>
      <c r="B32" s="11" t="s">
        <v>60</v>
      </c>
      <c r="C32" s="12" t="s">
        <v>61</v>
      </c>
      <c r="D32" s="13">
        <f t="shared" si="2"/>
        <v>6000</v>
      </c>
      <c r="E32" s="13">
        <v>6000</v>
      </c>
      <c r="F32" s="13"/>
      <c r="G32" s="13"/>
      <c r="H32" s="13"/>
      <c r="I32" s="13"/>
      <c r="J32" s="13"/>
      <c r="K32" s="13">
        <v>0</v>
      </c>
    </row>
    <row r="33" spans="1:11" ht="25.5">
      <c r="A33" s="14">
        <v>754</v>
      </c>
      <c r="B33" s="11"/>
      <c r="C33" s="12" t="s">
        <v>62</v>
      </c>
      <c r="D33" s="13">
        <f>SUM(D34:D37)</f>
        <v>512740</v>
      </c>
      <c r="E33" s="13">
        <f aca="true" t="shared" si="10" ref="E33:K33">SUM(E34:E37)</f>
        <v>352740</v>
      </c>
      <c r="F33" s="13">
        <f t="shared" si="10"/>
        <v>167440</v>
      </c>
      <c r="G33" s="13">
        <f t="shared" si="10"/>
        <v>34750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13">
        <f t="shared" si="10"/>
        <v>160000</v>
      </c>
    </row>
    <row r="34" spans="1:11" ht="12.75">
      <c r="A34" s="14"/>
      <c r="B34" s="11" t="s">
        <v>63</v>
      </c>
      <c r="C34" s="12" t="s">
        <v>64</v>
      </c>
      <c r="D34" s="13">
        <f t="shared" si="2"/>
        <v>130340</v>
      </c>
      <c r="E34" s="13">
        <v>130340</v>
      </c>
      <c r="F34" s="13">
        <v>24740</v>
      </c>
      <c r="G34" s="13">
        <v>5150</v>
      </c>
      <c r="H34" s="13"/>
      <c r="I34" s="13"/>
      <c r="J34" s="13"/>
      <c r="K34" s="13">
        <v>0</v>
      </c>
    </row>
    <row r="35" spans="1:11" ht="12.75">
      <c r="A35" s="14"/>
      <c r="B35" s="11" t="s">
        <v>65</v>
      </c>
      <c r="C35" s="12" t="s">
        <v>66</v>
      </c>
      <c r="D35" s="13">
        <f t="shared" si="2"/>
        <v>21000</v>
      </c>
      <c r="E35" s="13">
        <v>21000</v>
      </c>
      <c r="F35" s="13"/>
      <c r="G35" s="13"/>
      <c r="H35" s="13"/>
      <c r="I35" s="13"/>
      <c r="J35" s="13"/>
      <c r="K35" s="13">
        <v>0</v>
      </c>
    </row>
    <row r="36" spans="1:11" ht="12.75">
      <c r="A36" s="14"/>
      <c r="B36" s="11" t="s">
        <v>67</v>
      </c>
      <c r="C36" s="12" t="s">
        <v>68</v>
      </c>
      <c r="D36" s="13">
        <f t="shared" si="2"/>
        <v>261400</v>
      </c>
      <c r="E36" s="13">
        <v>201400</v>
      </c>
      <c r="F36" s="13">
        <v>142700</v>
      </c>
      <c r="G36" s="13">
        <v>29600</v>
      </c>
      <c r="H36" s="13"/>
      <c r="I36" s="13"/>
      <c r="J36" s="13"/>
      <c r="K36" s="13">
        <v>60000</v>
      </c>
    </row>
    <row r="37" spans="1:11" ht="12.75">
      <c r="A37" s="14"/>
      <c r="B37" s="11" t="s">
        <v>69</v>
      </c>
      <c r="C37" s="12" t="s">
        <v>36</v>
      </c>
      <c r="D37" s="13">
        <f t="shared" si="2"/>
        <v>100000</v>
      </c>
      <c r="E37" s="13"/>
      <c r="F37" s="13"/>
      <c r="G37" s="13"/>
      <c r="H37" s="13"/>
      <c r="I37" s="13"/>
      <c r="J37" s="13"/>
      <c r="K37" s="13">
        <v>100000</v>
      </c>
    </row>
    <row r="38" spans="1:11" ht="76.5">
      <c r="A38" s="14">
        <v>756</v>
      </c>
      <c r="B38" s="11"/>
      <c r="C38" s="12" t="s">
        <v>70</v>
      </c>
      <c r="D38" s="13">
        <f>SUM(D39)</f>
        <v>72050</v>
      </c>
      <c r="E38" s="13">
        <f aca="true" t="shared" si="11" ref="E38:K38">SUM(E39)</f>
        <v>72050</v>
      </c>
      <c r="F38" s="13">
        <f t="shared" si="11"/>
        <v>23000</v>
      </c>
      <c r="G38" s="13">
        <f t="shared" si="11"/>
        <v>4550</v>
      </c>
      <c r="H38" s="13">
        <f t="shared" si="11"/>
        <v>0</v>
      </c>
      <c r="I38" s="13">
        <f t="shared" si="11"/>
        <v>0</v>
      </c>
      <c r="J38" s="13">
        <f t="shared" si="11"/>
        <v>0</v>
      </c>
      <c r="K38" s="13">
        <f t="shared" si="11"/>
        <v>0</v>
      </c>
    </row>
    <row r="39" spans="1:11" ht="38.25">
      <c r="A39" s="15"/>
      <c r="B39" s="11" t="s">
        <v>71</v>
      </c>
      <c r="C39" s="12" t="s">
        <v>72</v>
      </c>
      <c r="D39" s="13">
        <f t="shared" si="2"/>
        <v>72050</v>
      </c>
      <c r="E39" s="13">
        <v>72050</v>
      </c>
      <c r="F39" s="13">
        <v>23000</v>
      </c>
      <c r="G39" s="13">
        <v>4550</v>
      </c>
      <c r="H39" s="13"/>
      <c r="I39" s="13"/>
      <c r="J39" s="13"/>
      <c r="K39" s="13">
        <v>0</v>
      </c>
    </row>
    <row r="40" spans="1:11" ht="12.75">
      <c r="A40" s="15">
        <v>757</v>
      </c>
      <c r="B40" s="11"/>
      <c r="C40" s="12" t="s">
        <v>73</v>
      </c>
      <c r="D40" s="13">
        <f>SUM(D41)</f>
        <v>655000</v>
      </c>
      <c r="E40" s="13">
        <f aca="true" t="shared" si="12" ref="E40:K40">SUM(E41)</f>
        <v>655000</v>
      </c>
      <c r="F40" s="13">
        <f t="shared" si="12"/>
        <v>0</v>
      </c>
      <c r="G40" s="13">
        <f t="shared" si="12"/>
        <v>0</v>
      </c>
      <c r="H40" s="13">
        <f t="shared" si="12"/>
        <v>0</v>
      </c>
      <c r="I40" s="13">
        <f t="shared" si="12"/>
        <v>655000</v>
      </c>
      <c r="J40" s="13">
        <f t="shared" si="12"/>
        <v>0</v>
      </c>
      <c r="K40" s="13">
        <f t="shared" si="12"/>
        <v>0</v>
      </c>
    </row>
    <row r="41" spans="1:11" ht="38.25">
      <c r="A41" s="15"/>
      <c r="B41" s="11" t="s">
        <v>74</v>
      </c>
      <c r="C41" s="12" t="s">
        <v>75</v>
      </c>
      <c r="D41" s="13">
        <f t="shared" si="2"/>
        <v>655000</v>
      </c>
      <c r="E41" s="13">
        <v>655000</v>
      </c>
      <c r="F41" s="13"/>
      <c r="G41" s="13"/>
      <c r="H41" s="13"/>
      <c r="I41" s="13">
        <v>655000</v>
      </c>
      <c r="J41" s="13"/>
      <c r="K41" s="13">
        <v>0</v>
      </c>
    </row>
    <row r="42" spans="1:11" ht="12.75">
      <c r="A42" s="15">
        <v>758</v>
      </c>
      <c r="B42" s="11"/>
      <c r="C42" s="12" t="s">
        <v>76</v>
      </c>
      <c r="D42" s="13">
        <f>SUM(D43)</f>
        <v>100000</v>
      </c>
      <c r="E42" s="13">
        <f aca="true" t="shared" si="13" ref="E42:K42">SUM(E43)</f>
        <v>100000</v>
      </c>
      <c r="F42" s="13">
        <f t="shared" si="13"/>
        <v>0</v>
      </c>
      <c r="G42" s="13">
        <f t="shared" si="13"/>
        <v>0</v>
      </c>
      <c r="H42" s="13">
        <f t="shared" si="13"/>
        <v>0</v>
      </c>
      <c r="I42" s="13">
        <f t="shared" si="13"/>
        <v>0</v>
      </c>
      <c r="J42" s="13">
        <f t="shared" si="13"/>
        <v>0</v>
      </c>
      <c r="K42" s="13">
        <f t="shared" si="13"/>
        <v>0</v>
      </c>
    </row>
    <row r="43" spans="1:11" ht="12" customHeight="1">
      <c r="A43" s="15"/>
      <c r="B43" s="11" t="s">
        <v>77</v>
      </c>
      <c r="C43" s="12" t="s">
        <v>78</v>
      </c>
      <c r="D43" s="13">
        <f t="shared" si="2"/>
        <v>100000</v>
      </c>
      <c r="E43" s="13">
        <v>100000</v>
      </c>
      <c r="F43" s="13"/>
      <c r="G43" s="13"/>
      <c r="H43" s="13"/>
      <c r="I43" s="13"/>
      <c r="J43" s="13"/>
      <c r="K43" s="13">
        <v>0</v>
      </c>
    </row>
    <row r="44" spans="1:11" ht="12" customHeight="1">
      <c r="A44" s="15">
        <v>801</v>
      </c>
      <c r="B44" s="11"/>
      <c r="C44" s="12" t="s">
        <v>79</v>
      </c>
      <c r="D44" s="13">
        <f>SUM(D45:D50)</f>
        <v>15013380</v>
      </c>
      <c r="E44" s="13">
        <f aca="true" t="shared" si="14" ref="E44:K44">SUM(E45:E50)</f>
        <v>14205380</v>
      </c>
      <c r="F44" s="13">
        <f t="shared" si="14"/>
        <v>9455464</v>
      </c>
      <c r="G44" s="13">
        <f t="shared" si="14"/>
        <v>2135029</v>
      </c>
      <c r="H44" s="13">
        <f t="shared" si="14"/>
        <v>0</v>
      </c>
      <c r="I44" s="13">
        <f t="shared" si="14"/>
        <v>0</v>
      </c>
      <c r="J44" s="13">
        <f t="shared" si="14"/>
        <v>0</v>
      </c>
      <c r="K44" s="13">
        <f t="shared" si="14"/>
        <v>808000</v>
      </c>
    </row>
    <row r="45" spans="1:11" ht="12.75">
      <c r="A45" s="15"/>
      <c r="B45" s="11" t="s">
        <v>80</v>
      </c>
      <c r="C45" s="12" t="s">
        <v>81</v>
      </c>
      <c r="D45" s="13">
        <f t="shared" si="2"/>
        <v>7218985</v>
      </c>
      <c r="E45" s="13">
        <v>6578985</v>
      </c>
      <c r="F45" s="13">
        <v>4400590</v>
      </c>
      <c r="G45" s="13">
        <v>1000139</v>
      </c>
      <c r="H45" s="13"/>
      <c r="I45" s="13"/>
      <c r="J45" s="13"/>
      <c r="K45" s="13">
        <v>640000</v>
      </c>
    </row>
    <row r="46" spans="1:11" ht="25.5">
      <c r="A46" s="15"/>
      <c r="B46" s="11" t="s">
        <v>82</v>
      </c>
      <c r="C46" s="12" t="s">
        <v>83</v>
      </c>
      <c r="D46" s="13">
        <f t="shared" si="2"/>
        <v>91614</v>
      </c>
      <c r="E46" s="13">
        <v>91614</v>
      </c>
      <c r="F46" s="13">
        <v>73672</v>
      </c>
      <c r="G46" s="13">
        <v>13382</v>
      </c>
      <c r="H46" s="13"/>
      <c r="I46" s="13"/>
      <c r="J46" s="13"/>
      <c r="K46" s="13">
        <v>0</v>
      </c>
    </row>
    <row r="47" spans="1:11" ht="12.75">
      <c r="A47" s="15"/>
      <c r="B47" s="11" t="s">
        <v>84</v>
      </c>
      <c r="C47" s="12" t="s">
        <v>85</v>
      </c>
      <c r="D47" s="13">
        <f t="shared" si="2"/>
        <v>3042881</v>
      </c>
      <c r="E47" s="13">
        <v>2874881</v>
      </c>
      <c r="F47" s="13">
        <v>1784065</v>
      </c>
      <c r="G47" s="13">
        <v>426370</v>
      </c>
      <c r="H47" s="13"/>
      <c r="I47" s="13"/>
      <c r="J47" s="13"/>
      <c r="K47" s="13">
        <v>168000</v>
      </c>
    </row>
    <row r="48" spans="1:11" ht="12.75">
      <c r="A48" s="15"/>
      <c r="B48" s="11" t="s">
        <v>86</v>
      </c>
      <c r="C48" s="12" t="s">
        <v>87</v>
      </c>
      <c r="D48" s="13">
        <f t="shared" si="2"/>
        <v>4234979</v>
      </c>
      <c r="E48" s="13">
        <v>4234979</v>
      </c>
      <c r="F48" s="13">
        <v>2958715</v>
      </c>
      <c r="G48" s="13">
        <v>648078</v>
      </c>
      <c r="H48" s="13"/>
      <c r="I48" s="13"/>
      <c r="J48" s="13"/>
      <c r="K48" s="13">
        <v>0</v>
      </c>
    </row>
    <row r="49" spans="1:11" ht="25.5">
      <c r="A49" s="15"/>
      <c r="B49" s="11" t="s">
        <v>88</v>
      </c>
      <c r="C49" s="12" t="s">
        <v>89</v>
      </c>
      <c r="D49" s="13">
        <f t="shared" si="2"/>
        <v>353317</v>
      </c>
      <c r="E49" s="13">
        <v>353317</v>
      </c>
      <c r="F49" s="13">
        <v>232401</v>
      </c>
      <c r="G49" s="13">
        <v>45312</v>
      </c>
      <c r="H49" s="13"/>
      <c r="I49" s="13"/>
      <c r="J49" s="13"/>
      <c r="K49" s="13"/>
    </row>
    <row r="50" spans="1:11" ht="25.5">
      <c r="A50" s="15"/>
      <c r="B50" s="11" t="s">
        <v>90</v>
      </c>
      <c r="C50" s="12" t="s">
        <v>91</v>
      </c>
      <c r="D50" s="13">
        <f t="shared" si="2"/>
        <v>71604</v>
      </c>
      <c r="E50" s="13">
        <v>71604</v>
      </c>
      <c r="F50" s="13">
        <v>6021</v>
      </c>
      <c r="G50" s="13">
        <v>1748</v>
      </c>
      <c r="H50" s="13"/>
      <c r="I50" s="13"/>
      <c r="J50" s="13"/>
      <c r="K50" s="13">
        <v>0</v>
      </c>
    </row>
    <row r="51" spans="1:11" ht="12.75">
      <c r="A51" s="15">
        <v>851</v>
      </c>
      <c r="B51" s="11"/>
      <c r="C51" s="12" t="s">
        <v>92</v>
      </c>
      <c r="D51" s="13">
        <f>SUM(D52:D55)</f>
        <v>158000</v>
      </c>
      <c r="E51" s="13">
        <f aca="true" t="shared" si="15" ref="E51:K51">SUM(E52:E55)</f>
        <v>158000</v>
      </c>
      <c r="F51" s="13">
        <f t="shared" si="15"/>
        <v>30000</v>
      </c>
      <c r="G51" s="13">
        <f t="shared" si="15"/>
        <v>0</v>
      </c>
      <c r="H51" s="13">
        <f t="shared" si="15"/>
        <v>2000</v>
      </c>
      <c r="I51" s="13">
        <f t="shared" si="15"/>
        <v>0</v>
      </c>
      <c r="J51" s="13">
        <f t="shared" si="15"/>
        <v>0</v>
      </c>
      <c r="K51" s="13">
        <f t="shared" si="15"/>
        <v>0</v>
      </c>
    </row>
    <row r="52" spans="1:11" ht="12.75">
      <c r="A52" s="15"/>
      <c r="B52" s="11" t="s">
        <v>93</v>
      </c>
      <c r="C52" s="12" t="s">
        <v>94</v>
      </c>
      <c r="D52" s="13">
        <f t="shared" si="2"/>
        <v>8000</v>
      </c>
      <c r="E52" s="13">
        <v>8000</v>
      </c>
      <c r="F52" s="13"/>
      <c r="G52" s="13"/>
      <c r="H52" s="13"/>
      <c r="I52" s="13"/>
      <c r="J52" s="13"/>
      <c r="K52" s="13">
        <v>0</v>
      </c>
    </row>
    <row r="53" spans="1:11" ht="12.75">
      <c r="A53" s="15"/>
      <c r="B53" s="11" t="s">
        <v>95</v>
      </c>
      <c r="C53" s="12" t="s">
        <v>96</v>
      </c>
      <c r="D53" s="13">
        <f t="shared" si="2"/>
        <v>8000</v>
      </c>
      <c r="E53" s="13">
        <v>8000</v>
      </c>
      <c r="F53" s="13"/>
      <c r="G53" s="13"/>
      <c r="H53" s="13"/>
      <c r="I53" s="13"/>
      <c r="J53" s="13"/>
      <c r="K53" s="13">
        <v>0</v>
      </c>
    </row>
    <row r="54" spans="1:11" ht="12.75">
      <c r="A54" s="15"/>
      <c r="B54" s="11" t="s">
        <v>97</v>
      </c>
      <c r="C54" s="12" t="s">
        <v>98</v>
      </c>
      <c r="D54" s="13">
        <v>140000</v>
      </c>
      <c r="E54" s="13">
        <v>140000</v>
      </c>
      <c r="F54" s="13">
        <v>30000</v>
      </c>
      <c r="G54" s="13"/>
      <c r="H54" s="13"/>
      <c r="I54" s="13"/>
      <c r="J54" s="13"/>
      <c r="K54" s="13"/>
    </row>
    <row r="55" spans="1:11" ht="12.75">
      <c r="A55" s="15"/>
      <c r="B55" s="11" t="s">
        <v>99</v>
      </c>
      <c r="C55" s="12" t="s">
        <v>36</v>
      </c>
      <c r="D55" s="13">
        <f t="shared" si="2"/>
        <v>2000</v>
      </c>
      <c r="E55" s="13">
        <v>2000</v>
      </c>
      <c r="F55" s="13"/>
      <c r="G55" s="13"/>
      <c r="H55" s="13">
        <v>2000</v>
      </c>
      <c r="I55" s="13"/>
      <c r="J55" s="13"/>
      <c r="K55" s="13">
        <v>0</v>
      </c>
    </row>
    <row r="56" spans="1:11" ht="12.75">
      <c r="A56" s="15">
        <v>852</v>
      </c>
      <c r="B56" s="11"/>
      <c r="C56" s="12" t="s">
        <v>100</v>
      </c>
      <c r="D56" s="13">
        <f>SUM(D57:D64)</f>
        <v>10236860</v>
      </c>
      <c r="E56" s="13">
        <f aca="true" t="shared" si="16" ref="E56:K56">SUM(E57:E64)</f>
        <v>10208060</v>
      </c>
      <c r="F56" s="13">
        <f t="shared" si="16"/>
        <v>1391509</v>
      </c>
      <c r="G56" s="13">
        <f t="shared" si="16"/>
        <v>328228</v>
      </c>
      <c r="H56" s="13">
        <f t="shared" si="16"/>
        <v>15000</v>
      </c>
      <c r="I56" s="13">
        <f t="shared" si="16"/>
        <v>0</v>
      </c>
      <c r="J56" s="13">
        <f t="shared" si="16"/>
        <v>0</v>
      </c>
      <c r="K56" s="13">
        <f t="shared" si="16"/>
        <v>28800</v>
      </c>
    </row>
    <row r="57" spans="1:11" ht="12.75">
      <c r="A57" s="15"/>
      <c r="B57" s="11" t="s">
        <v>101</v>
      </c>
      <c r="C57" s="12" t="s">
        <v>102</v>
      </c>
      <c r="D57" s="13">
        <f t="shared" si="2"/>
        <v>269000</v>
      </c>
      <c r="E57" s="13">
        <v>269000</v>
      </c>
      <c r="F57" s="13">
        <v>159112</v>
      </c>
      <c r="G57" s="13">
        <v>31099</v>
      </c>
      <c r="H57" s="13"/>
      <c r="I57" s="13"/>
      <c r="J57" s="13"/>
      <c r="K57" s="13">
        <v>0</v>
      </c>
    </row>
    <row r="58" spans="1:11" ht="51">
      <c r="A58" s="15"/>
      <c r="B58" s="11" t="s">
        <v>103</v>
      </c>
      <c r="C58" s="12" t="s">
        <v>104</v>
      </c>
      <c r="D58" s="13">
        <f t="shared" si="2"/>
        <v>5985000</v>
      </c>
      <c r="E58" s="13">
        <v>5985000</v>
      </c>
      <c r="F58" s="13">
        <v>104162</v>
      </c>
      <c r="G58" s="13">
        <v>69946</v>
      </c>
      <c r="H58" s="13"/>
      <c r="I58" s="13"/>
      <c r="J58" s="13"/>
      <c r="K58" s="13">
        <v>0</v>
      </c>
    </row>
    <row r="59" spans="1:11" ht="51">
      <c r="A59" s="15"/>
      <c r="B59" s="11" t="s">
        <v>105</v>
      </c>
      <c r="C59" s="12" t="s">
        <v>106</v>
      </c>
      <c r="D59" s="13">
        <f t="shared" si="2"/>
        <v>25000</v>
      </c>
      <c r="E59" s="13">
        <v>25000</v>
      </c>
      <c r="F59" s="13"/>
      <c r="G59" s="13"/>
      <c r="H59" s="13"/>
      <c r="I59" s="13"/>
      <c r="J59" s="13"/>
      <c r="K59" s="13">
        <v>0</v>
      </c>
    </row>
    <row r="60" spans="1:11" ht="25.5">
      <c r="A60" s="15"/>
      <c r="B60" s="11" t="s">
        <v>107</v>
      </c>
      <c r="C60" s="12" t="s">
        <v>108</v>
      </c>
      <c r="D60" s="13">
        <f t="shared" si="2"/>
        <v>1256000</v>
      </c>
      <c r="E60" s="13">
        <v>1256000</v>
      </c>
      <c r="F60" s="13"/>
      <c r="G60" s="13"/>
      <c r="H60" s="13"/>
      <c r="I60" s="13"/>
      <c r="J60" s="13"/>
      <c r="K60" s="13">
        <v>0</v>
      </c>
    </row>
    <row r="61" spans="1:11" ht="12.75">
      <c r="A61" s="15"/>
      <c r="B61" s="11" t="s">
        <v>109</v>
      </c>
      <c r="C61" s="12" t="s">
        <v>110</v>
      </c>
      <c r="D61" s="13">
        <f t="shared" si="2"/>
        <v>900000</v>
      </c>
      <c r="E61" s="13">
        <v>900000</v>
      </c>
      <c r="F61" s="13"/>
      <c r="G61" s="13"/>
      <c r="H61" s="13"/>
      <c r="I61" s="13"/>
      <c r="J61" s="13"/>
      <c r="K61" s="13">
        <v>0</v>
      </c>
    </row>
    <row r="62" spans="1:11" ht="12.75">
      <c r="A62" s="15"/>
      <c r="B62" s="11" t="s">
        <v>111</v>
      </c>
      <c r="C62" s="12" t="s">
        <v>112</v>
      </c>
      <c r="D62" s="13">
        <f t="shared" si="2"/>
        <v>1029083</v>
      </c>
      <c r="E62" s="13">
        <v>1000283</v>
      </c>
      <c r="F62" s="13">
        <v>691978</v>
      </c>
      <c r="G62" s="13">
        <v>141982</v>
      </c>
      <c r="H62" s="13"/>
      <c r="I62" s="13"/>
      <c r="J62" s="13"/>
      <c r="K62" s="13">
        <v>28800</v>
      </c>
    </row>
    <row r="63" spans="1:11" ht="25.5">
      <c r="A63" s="15"/>
      <c r="B63" s="11" t="s">
        <v>113</v>
      </c>
      <c r="C63" s="12" t="s">
        <v>114</v>
      </c>
      <c r="D63" s="13">
        <f t="shared" si="2"/>
        <v>564777</v>
      </c>
      <c r="E63" s="13">
        <v>564777</v>
      </c>
      <c r="F63" s="13">
        <v>436257</v>
      </c>
      <c r="G63" s="13">
        <v>85201</v>
      </c>
      <c r="H63" s="13"/>
      <c r="I63" s="13"/>
      <c r="J63" s="13"/>
      <c r="K63" s="13">
        <v>0</v>
      </c>
    </row>
    <row r="64" spans="1:11" ht="12.75">
      <c r="A64" s="15"/>
      <c r="B64" s="11" t="s">
        <v>115</v>
      </c>
      <c r="C64" s="12" t="s">
        <v>36</v>
      </c>
      <c r="D64" s="13">
        <f t="shared" si="2"/>
        <v>208000</v>
      </c>
      <c r="E64" s="13">
        <v>208000</v>
      </c>
      <c r="F64" s="13"/>
      <c r="G64" s="13"/>
      <c r="H64" s="13">
        <v>15000</v>
      </c>
      <c r="I64" s="13"/>
      <c r="J64" s="13"/>
      <c r="K64" s="13">
        <v>0</v>
      </c>
    </row>
    <row r="65" spans="1:11" ht="25.5">
      <c r="A65" s="15">
        <v>853</v>
      </c>
      <c r="B65" s="11"/>
      <c r="C65" s="12" t="s">
        <v>116</v>
      </c>
      <c r="D65" s="13">
        <f>SUM(D66)</f>
        <v>135196</v>
      </c>
      <c r="E65" s="13">
        <f aca="true" t="shared" si="17" ref="E65:K65">SUM(E66)</f>
        <v>135196</v>
      </c>
      <c r="F65" s="13">
        <f t="shared" si="17"/>
        <v>62521</v>
      </c>
      <c r="G65" s="13">
        <f t="shared" si="17"/>
        <v>12051</v>
      </c>
      <c r="H65" s="13">
        <f t="shared" si="17"/>
        <v>0</v>
      </c>
      <c r="I65" s="13">
        <f t="shared" si="17"/>
        <v>0</v>
      </c>
      <c r="J65" s="13">
        <f t="shared" si="17"/>
        <v>0</v>
      </c>
      <c r="K65" s="13">
        <f t="shared" si="17"/>
        <v>0</v>
      </c>
    </row>
    <row r="66" spans="1:11" ht="12.75">
      <c r="A66" s="15"/>
      <c r="B66" s="11" t="s">
        <v>117</v>
      </c>
      <c r="C66" s="12" t="s">
        <v>36</v>
      </c>
      <c r="D66" s="13">
        <f t="shared" si="2"/>
        <v>135196</v>
      </c>
      <c r="E66" s="13">
        <v>135196</v>
      </c>
      <c r="F66" s="13">
        <v>62521</v>
      </c>
      <c r="G66" s="13">
        <v>12051</v>
      </c>
      <c r="H66" s="13"/>
      <c r="I66" s="13"/>
      <c r="J66" s="13"/>
      <c r="K66" s="13">
        <v>0</v>
      </c>
    </row>
    <row r="67" spans="1:11" ht="25.5">
      <c r="A67" s="15">
        <v>854</v>
      </c>
      <c r="B67" s="11"/>
      <c r="C67" s="12" t="s">
        <v>118</v>
      </c>
      <c r="D67" s="13">
        <f>SUM(D68:D69)</f>
        <v>802302</v>
      </c>
      <c r="E67" s="13">
        <f aca="true" t="shared" si="18" ref="E67:K67">SUM(E68:E69)</f>
        <v>802302</v>
      </c>
      <c r="F67" s="13">
        <f t="shared" si="18"/>
        <v>602365</v>
      </c>
      <c r="G67" s="13">
        <f t="shared" si="18"/>
        <v>134314</v>
      </c>
      <c r="H67" s="13">
        <f t="shared" si="18"/>
        <v>30000</v>
      </c>
      <c r="I67" s="13">
        <f t="shared" si="18"/>
        <v>0</v>
      </c>
      <c r="J67" s="13">
        <f t="shared" si="18"/>
        <v>0</v>
      </c>
      <c r="K67" s="13">
        <f t="shared" si="18"/>
        <v>0</v>
      </c>
    </row>
    <row r="68" spans="1:11" ht="12.75">
      <c r="A68" s="15"/>
      <c r="B68" s="11" t="s">
        <v>119</v>
      </c>
      <c r="C68" s="12" t="s">
        <v>120</v>
      </c>
      <c r="D68" s="13">
        <f t="shared" si="2"/>
        <v>772302</v>
      </c>
      <c r="E68" s="13">
        <v>772302</v>
      </c>
      <c r="F68" s="13">
        <v>602365</v>
      </c>
      <c r="G68" s="13">
        <v>134314</v>
      </c>
      <c r="H68" s="13"/>
      <c r="I68" s="13"/>
      <c r="J68" s="13"/>
      <c r="K68" s="13">
        <v>0</v>
      </c>
    </row>
    <row r="69" spans="1:11" ht="12.75">
      <c r="A69" s="15"/>
      <c r="B69" s="11" t="s">
        <v>121</v>
      </c>
      <c r="C69" s="12" t="s">
        <v>36</v>
      </c>
      <c r="D69" s="13">
        <f t="shared" si="2"/>
        <v>30000</v>
      </c>
      <c r="E69" s="13">
        <v>30000</v>
      </c>
      <c r="F69" s="13"/>
      <c r="G69" s="13"/>
      <c r="H69" s="13">
        <v>30000</v>
      </c>
      <c r="I69" s="13"/>
      <c r="J69" s="13"/>
      <c r="K69" s="13">
        <v>0</v>
      </c>
    </row>
    <row r="70" spans="1:11" ht="25.5">
      <c r="A70" s="15">
        <v>900</v>
      </c>
      <c r="B70" s="11"/>
      <c r="C70" s="12" t="s">
        <v>122</v>
      </c>
      <c r="D70" s="13">
        <f>SUM(D71:D76)</f>
        <v>3702400</v>
      </c>
      <c r="E70" s="13">
        <f aca="true" t="shared" si="19" ref="E70:K70">SUM(E71:E76)</f>
        <v>1329000</v>
      </c>
      <c r="F70" s="13">
        <f t="shared" si="19"/>
        <v>0</v>
      </c>
      <c r="G70" s="13">
        <f t="shared" si="19"/>
        <v>0</v>
      </c>
      <c r="H70" s="13">
        <f t="shared" si="19"/>
        <v>0</v>
      </c>
      <c r="I70" s="13">
        <f t="shared" si="19"/>
        <v>0</v>
      </c>
      <c r="J70" s="13">
        <f t="shared" si="19"/>
        <v>0</v>
      </c>
      <c r="K70" s="13">
        <f t="shared" si="19"/>
        <v>2373400</v>
      </c>
    </row>
    <row r="71" spans="1:11" ht="12.75">
      <c r="A71" s="15"/>
      <c r="B71" s="11" t="s">
        <v>123</v>
      </c>
      <c r="C71" s="12" t="s">
        <v>124</v>
      </c>
      <c r="D71" s="13">
        <f t="shared" si="2"/>
        <v>1920000</v>
      </c>
      <c r="E71" s="13">
        <v>50000</v>
      </c>
      <c r="F71" s="13"/>
      <c r="G71" s="13"/>
      <c r="H71" s="13"/>
      <c r="I71" s="13"/>
      <c r="J71" s="13"/>
      <c r="K71" s="13">
        <v>1870000</v>
      </c>
    </row>
    <row r="72" spans="1:11" ht="12.75">
      <c r="A72" s="15"/>
      <c r="B72" s="11" t="s">
        <v>125</v>
      </c>
      <c r="C72" s="12" t="s">
        <v>126</v>
      </c>
      <c r="D72" s="13">
        <f t="shared" si="2"/>
        <v>30000</v>
      </c>
      <c r="E72" s="13">
        <v>30000</v>
      </c>
      <c r="F72" s="13"/>
      <c r="G72" s="13"/>
      <c r="H72" s="13"/>
      <c r="I72" s="13"/>
      <c r="J72" s="13"/>
      <c r="K72" s="13">
        <v>0</v>
      </c>
    </row>
    <row r="73" spans="1:11" ht="12.75">
      <c r="A73" s="15"/>
      <c r="B73" s="11" t="s">
        <v>127</v>
      </c>
      <c r="C73" s="12" t="s">
        <v>128</v>
      </c>
      <c r="D73" s="13">
        <f t="shared" si="2"/>
        <v>575000</v>
      </c>
      <c r="E73" s="13">
        <v>225000</v>
      </c>
      <c r="F73" s="13"/>
      <c r="G73" s="13"/>
      <c r="H73" s="13"/>
      <c r="I73" s="13"/>
      <c r="J73" s="13"/>
      <c r="K73" s="13">
        <v>350000</v>
      </c>
    </row>
    <row r="74" spans="1:11" ht="12.75">
      <c r="A74" s="15"/>
      <c r="B74" s="11" t="s">
        <v>129</v>
      </c>
      <c r="C74" s="12" t="s">
        <v>130</v>
      </c>
      <c r="D74" s="13">
        <f t="shared" si="2"/>
        <v>280000</v>
      </c>
      <c r="E74" s="13">
        <v>280000</v>
      </c>
      <c r="F74" s="13"/>
      <c r="G74" s="13"/>
      <c r="H74" s="13"/>
      <c r="I74" s="13"/>
      <c r="J74" s="13"/>
      <c r="K74" s="13">
        <v>0</v>
      </c>
    </row>
    <row r="75" spans="1:11" ht="12.75">
      <c r="A75" s="15"/>
      <c r="B75" s="11" t="s">
        <v>131</v>
      </c>
      <c r="C75" s="12" t="s">
        <v>132</v>
      </c>
      <c r="D75" s="13">
        <f t="shared" si="2"/>
        <v>563400</v>
      </c>
      <c r="E75" s="13">
        <v>410000</v>
      </c>
      <c r="F75" s="13"/>
      <c r="G75" s="13"/>
      <c r="H75" s="13"/>
      <c r="I75" s="13"/>
      <c r="J75" s="13"/>
      <c r="K75" s="13">
        <v>153400</v>
      </c>
    </row>
    <row r="76" spans="1:11" ht="12.75">
      <c r="A76" s="15"/>
      <c r="B76" s="11" t="s">
        <v>133</v>
      </c>
      <c r="C76" s="12" t="s">
        <v>36</v>
      </c>
      <c r="D76" s="13">
        <f t="shared" si="2"/>
        <v>334000</v>
      </c>
      <c r="E76" s="13">
        <v>334000</v>
      </c>
      <c r="F76" s="13"/>
      <c r="G76" s="13"/>
      <c r="H76" s="13"/>
      <c r="I76" s="13"/>
      <c r="J76" s="13"/>
      <c r="K76" s="13">
        <v>0</v>
      </c>
    </row>
    <row r="77" spans="1:11" ht="25.5">
      <c r="A77" s="15">
        <v>921</v>
      </c>
      <c r="B77" s="11"/>
      <c r="C77" s="12" t="s">
        <v>134</v>
      </c>
      <c r="D77" s="13">
        <f>SUM(D78:D80)</f>
        <v>4698292</v>
      </c>
      <c r="E77" s="13">
        <f aca="true" t="shared" si="20" ref="E77:K77">SUM(E78:E80)</f>
        <v>868292</v>
      </c>
      <c r="F77" s="13">
        <f t="shared" si="20"/>
        <v>9020</v>
      </c>
      <c r="G77" s="13">
        <f t="shared" si="20"/>
        <v>1772</v>
      </c>
      <c r="H77" s="13">
        <f t="shared" si="20"/>
        <v>857500</v>
      </c>
      <c r="I77" s="13">
        <f t="shared" si="20"/>
        <v>0</v>
      </c>
      <c r="J77" s="13">
        <f t="shared" si="20"/>
        <v>0</v>
      </c>
      <c r="K77" s="13">
        <f t="shared" si="20"/>
        <v>3830000</v>
      </c>
    </row>
    <row r="78" spans="1:11" ht="12.75">
      <c r="A78" s="15"/>
      <c r="B78" s="11" t="s">
        <v>135</v>
      </c>
      <c r="C78" s="12" t="s">
        <v>136</v>
      </c>
      <c r="D78" s="13">
        <f t="shared" si="2"/>
        <v>510792</v>
      </c>
      <c r="E78" s="13">
        <v>510792</v>
      </c>
      <c r="F78" s="13">
        <v>9020</v>
      </c>
      <c r="G78" s="13">
        <v>1772</v>
      </c>
      <c r="H78" s="13">
        <v>500000</v>
      </c>
      <c r="I78" s="13"/>
      <c r="J78" s="13"/>
      <c r="K78" s="13">
        <v>0</v>
      </c>
    </row>
    <row r="79" spans="1:11" ht="12.75">
      <c r="A79" s="15"/>
      <c r="B79" s="11" t="s">
        <v>137</v>
      </c>
      <c r="C79" s="12" t="s">
        <v>138</v>
      </c>
      <c r="D79" s="13">
        <f t="shared" si="2"/>
        <v>350000</v>
      </c>
      <c r="E79" s="13">
        <v>350000</v>
      </c>
      <c r="F79" s="13"/>
      <c r="G79" s="13"/>
      <c r="H79" s="13">
        <v>350000</v>
      </c>
      <c r="I79" s="13"/>
      <c r="J79" s="13"/>
      <c r="K79" s="13">
        <v>0</v>
      </c>
    </row>
    <row r="80" spans="1:11" ht="12.75">
      <c r="A80" s="15"/>
      <c r="B80" s="11" t="s">
        <v>139</v>
      </c>
      <c r="C80" s="12" t="s">
        <v>36</v>
      </c>
      <c r="D80" s="13">
        <f t="shared" si="2"/>
        <v>3837500</v>
      </c>
      <c r="E80" s="13">
        <v>7500</v>
      </c>
      <c r="F80" s="13"/>
      <c r="G80" s="13"/>
      <c r="H80" s="13">
        <v>7500</v>
      </c>
      <c r="I80" s="13"/>
      <c r="J80" s="13"/>
      <c r="K80" s="13">
        <v>3830000</v>
      </c>
    </row>
    <row r="81" spans="1:11" ht="12.75">
      <c r="A81" s="15">
        <v>926</v>
      </c>
      <c r="B81" s="11"/>
      <c r="C81" s="12" t="s">
        <v>140</v>
      </c>
      <c r="D81" s="13">
        <f>SUM(D82:D83)</f>
        <v>1189674</v>
      </c>
      <c r="E81" s="13">
        <f aca="true" t="shared" si="21" ref="E81:K81">SUM(E82:E83)</f>
        <v>808674</v>
      </c>
      <c r="F81" s="13">
        <f t="shared" si="21"/>
        <v>253111</v>
      </c>
      <c r="G81" s="13">
        <f t="shared" si="21"/>
        <v>47491</v>
      </c>
      <c r="H81" s="13">
        <f t="shared" si="21"/>
        <v>102500</v>
      </c>
      <c r="I81" s="13">
        <f t="shared" si="21"/>
        <v>0</v>
      </c>
      <c r="J81" s="13">
        <f t="shared" si="21"/>
        <v>0</v>
      </c>
      <c r="K81" s="13">
        <f t="shared" si="21"/>
        <v>381000</v>
      </c>
    </row>
    <row r="82" spans="1:11" ht="12.75">
      <c r="A82" s="15"/>
      <c r="B82" s="11" t="s">
        <v>141</v>
      </c>
      <c r="C82" s="12" t="s">
        <v>142</v>
      </c>
      <c r="D82" s="13">
        <f t="shared" si="2"/>
        <v>1087174</v>
      </c>
      <c r="E82" s="13">
        <v>706174</v>
      </c>
      <c r="F82" s="13">
        <v>253111</v>
      </c>
      <c r="G82" s="13">
        <v>47491</v>
      </c>
      <c r="H82" s="13"/>
      <c r="I82" s="13"/>
      <c r="J82" s="13"/>
      <c r="K82" s="13">
        <v>381000</v>
      </c>
    </row>
    <row r="83" spans="1:11" ht="12.75">
      <c r="A83" s="15"/>
      <c r="B83" s="11" t="s">
        <v>143</v>
      </c>
      <c r="C83" s="12" t="s">
        <v>36</v>
      </c>
      <c r="D83" s="16">
        <f t="shared" si="2"/>
        <v>102500</v>
      </c>
      <c r="E83" s="16">
        <v>102500</v>
      </c>
      <c r="F83" s="16"/>
      <c r="G83" s="16"/>
      <c r="H83" s="16">
        <v>102500</v>
      </c>
      <c r="I83" s="16"/>
      <c r="J83" s="16"/>
      <c r="K83" s="16">
        <v>0</v>
      </c>
    </row>
    <row r="84" spans="1:11" s="3" customFormat="1" ht="24.75" customHeight="1">
      <c r="A84" s="20" t="s">
        <v>144</v>
      </c>
      <c r="B84" s="21"/>
      <c r="C84" s="22"/>
      <c r="D84" s="17">
        <f>SUM(D81,D77,D70,D67,D65,D56,D51,D44,D42,D40,D38,D33,D31,D29,D23,D21,D19,D17,D14,D11,D9)</f>
        <v>62483754</v>
      </c>
      <c r="E84" s="17">
        <f aca="true" t="shared" si="22" ref="E84:K84">SUM(E81,E77,E70,E67,E65,E56,E51,E44,E42,E40,E38,E33,E31,E29,E23,E21,E19,E17,E14,E11,E9)</f>
        <v>52807254</v>
      </c>
      <c r="F84" s="17">
        <f t="shared" si="22"/>
        <v>16311634</v>
      </c>
      <c r="G84" s="17">
        <f t="shared" si="22"/>
        <v>3574165</v>
      </c>
      <c r="H84" s="17">
        <f t="shared" si="22"/>
        <v>1009000</v>
      </c>
      <c r="I84" s="17">
        <f t="shared" si="22"/>
        <v>655000</v>
      </c>
      <c r="J84" s="17">
        <f t="shared" si="22"/>
        <v>0</v>
      </c>
      <c r="K84" s="17">
        <f t="shared" si="22"/>
        <v>9676500</v>
      </c>
    </row>
    <row r="86" ht="12.75">
      <c r="A86" s="18"/>
    </row>
  </sheetData>
  <mergeCells count="12">
    <mergeCell ref="E6:E7"/>
    <mergeCell ref="F6:J6"/>
    <mergeCell ref="K6:K7"/>
    <mergeCell ref="A84:C84"/>
    <mergeCell ref="J1:K1"/>
    <mergeCell ref="A2:K2"/>
    <mergeCell ref="A3:K3"/>
    <mergeCell ref="A5:A7"/>
    <mergeCell ref="B5:B7"/>
    <mergeCell ref="C5:C7"/>
    <mergeCell ref="D5:D7"/>
    <mergeCell ref="E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2007-01-17T21:08:59Z</dcterms:created>
  <dcterms:modified xsi:type="dcterms:W3CDTF">2007-03-24T18:05:07Z</dcterms:modified>
  <cp:category/>
  <cp:version/>
  <cp:contentType/>
  <cp:contentStatus/>
</cp:coreProperties>
</file>